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5195" windowHeight="8190" activeTab="1"/>
  </bookViews>
  <sheets>
    <sheet name="สรุปงบหน้า กยจ (ครุภัณฑ์)" sheetId="8" r:id="rId1"/>
    <sheet name="กยจ" sheetId="7" r:id="rId2"/>
  </sheets>
  <definedNames>
    <definedName name="_xlnm.Print_Titles" localSheetId="1">กยจ!$2:$5</definedName>
  </definedNames>
  <calcPr calcId="144525"/>
</workbook>
</file>

<file path=xl/calcChain.xml><?xml version="1.0" encoding="utf-8"?>
<calcChain xmlns="http://schemas.openxmlformats.org/spreadsheetml/2006/main">
  <c r="C10" i="8" l="1"/>
  <c r="D14" i="8"/>
  <c r="D12" i="8"/>
  <c r="C12" i="8"/>
  <c r="G13" i="7"/>
  <c r="D11" i="8"/>
  <c r="C11" i="8"/>
  <c r="D10" i="8"/>
  <c r="D9" i="8"/>
  <c r="C9" i="8"/>
  <c r="D8" i="8"/>
  <c r="C8" i="8"/>
  <c r="C7" i="8"/>
  <c r="D6" i="8"/>
  <c r="C6" i="8"/>
  <c r="F57" i="7"/>
  <c r="G57" i="7"/>
  <c r="G36" i="7"/>
  <c r="F36" i="7"/>
  <c r="G29" i="7"/>
  <c r="F29" i="7"/>
  <c r="G26" i="7"/>
  <c r="F26" i="7"/>
  <c r="G24" i="7"/>
  <c r="F24" i="7"/>
  <c r="G16" i="7"/>
  <c r="F16" i="7"/>
  <c r="F13" i="7"/>
  <c r="G6" i="7"/>
  <c r="F6" i="7"/>
</calcChain>
</file>

<file path=xl/sharedStrings.xml><?xml version="1.0" encoding="utf-8"?>
<sst xmlns="http://schemas.openxmlformats.org/spreadsheetml/2006/main" count="265" uniqueCount="121">
  <si>
    <t>อำเภอ</t>
  </si>
  <si>
    <t>งบประมาณ</t>
  </si>
  <si>
    <t>ลำดับ</t>
  </si>
  <si>
    <t>ตำบล</t>
  </si>
  <si>
    <t>หน่วยนับ</t>
  </si>
  <si>
    <t>จำนวน</t>
  </si>
  <si>
    <t>ผู้ที่จะรับโอน</t>
  </si>
  <si>
    <t>รายการครุภัณฑ์</t>
  </si>
  <si>
    <t>จังหวัดระยอง</t>
  </si>
  <si>
    <t>เขาชะเมา</t>
  </si>
  <si>
    <t>น้ำเป็น</t>
  </si>
  <si>
    <t>เครื่องฟักไข่ ขนาด 168 ฟอง</t>
  </si>
  <si>
    <t>ห้วยทับมอญ</t>
  </si>
  <si>
    <t>เครื่องตีอาหารสัตว์ 8" + 3 HP.มิตซู</t>
  </si>
  <si>
    <t>เครื่องย่อยปุ๋ยพืชสด MUL TI PUROSE รุ่น 2 EMHI</t>
  </si>
  <si>
    <t>เขาน้อย</t>
  </si>
  <si>
    <t>นิคมพัฒนา</t>
  </si>
  <si>
    <t>เครื่องตัดหญ้าสะพายหลัง  ข้ออ่อน  ๔ จังหวะ</t>
  </si>
  <si>
    <t>เครื่อง</t>
  </si>
  <si>
    <t>เครื่องสับหญ้า  ๑๐ ใบมีด  ติดมอเตอร์  ๓ แรง</t>
  </si>
  <si>
    <t>บ้านค่าย</t>
  </si>
  <si>
    <t>หนองละลอก</t>
  </si>
  <si>
    <t>เครื่องผสมวัตถุดิบ ขนาดไม่น้อยกว่า 3 แรงม้า</t>
  </si>
  <si>
    <t>เครื่องสีข้าว กำลังผลิต ขนาด 200 กก./ซม.</t>
  </si>
  <si>
    <t>เครื่องคัดแยกข้าวสาร</t>
  </si>
  <si>
    <t>เครื่องบรรจุข้าวสาร</t>
  </si>
  <si>
    <t>บ้านฉาง</t>
  </si>
  <si>
    <t>สำนักท้อน</t>
  </si>
  <si>
    <t>ตู้ฟักไข่ ขนาด 168 ฟอง</t>
  </si>
  <si>
    <t>ตู้</t>
  </si>
  <si>
    <t xml:space="preserve">วิสาหกิจชุมชนกลุ่มผู้เลี้ยงไก่พื้นเมือง (บ้านหนองตะเคียน </t>
  </si>
  <si>
    <t>ปลวกแดง</t>
  </si>
  <si>
    <t>ตู้เย็นแช่แข็ง</t>
  </si>
  <si>
    <t>เครื่องหั่นข้าวเกรียบ หักพริก</t>
  </si>
  <si>
    <t>วังจันทร์</t>
  </si>
  <si>
    <t>ชุมแสง</t>
  </si>
  <si>
    <t xml:space="preserve">เครื่องทอผ้า </t>
  </si>
  <si>
    <t>กลุ่มวิสาหกิจชุมชนบ้านคลองไผ่</t>
  </si>
  <si>
    <t>ป่ายุบใน</t>
  </si>
  <si>
    <t>เครื่องปั่นละเอียด</t>
  </si>
  <si>
    <t>กลุ่มวิสาหกิจชุมชนป่ายุบใน</t>
  </si>
  <si>
    <t>เครื่องกวนมอเตอร์ ขนาด 2 แรง</t>
  </si>
  <si>
    <t>เครื่องบรรจุของเหลว</t>
  </si>
  <si>
    <t>กลุ่มอาชีพเกษตรกรทำนาข้าวเปลือก ตำบลเขาน้อย</t>
  </si>
  <si>
    <t>กลุ่มอาชีพทำสวนยาง สวนผลไม้ ตำบลห้วยทับมอญ</t>
  </si>
  <si>
    <t>กลุ่มดินปุ๋ยชุมชน ตำบลห้วยทับมอญ</t>
  </si>
  <si>
    <t>กลุ่มแม่บ้านเกษตรกร ตำบลน้ำเป็น</t>
  </si>
  <si>
    <t>เครื่องสีข้าวกล้อง ข้าวขาว 2 ระบบ ขนาด 2 ลูกยางกลม 6" + 2.5"   พร้อมหัวขัดข้าวสารมอเตอร์  ขนาด 2 HP.</t>
  </si>
  <si>
    <t>ตู้อบลมร้อน ขนาด 12 ถาดสเตเลส ไฟฟ้า</t>
  </si>
  <si>
    <t>แกลง</t>
  </si>
  <si>
    <t>กร่ำ</t>
  </si>
  <si>
    <t>เครื่องบดย่อยซากพืชเอนกประสงค์ ขนาด 9-13 แรงม้า</t>
  </si>
  <si>
    <t xml:space="preserve"> เครื่อง</t>
  </si>
  <si>
    <t>วิสาหกิจชุมชนกลุ่มปรับปรุงคุณภาพมังคุดกร่ำ</t>
  </si>
  <si>
    <t>ตู้อบลมร้อนแสตนเลส แบบ 2 ประตู (อบแก๊ส)</t>
  </si>
  <si>
    <t>วิสหกิจชุมชนกลุ่มบ้านเกษตรกรตำบลกร่ำ</t>
  </si>
  <si>
    <t>เครื่องกวนทุเรียน ขนาด 26 " กระทะแสตนเลส</t>
  </si>
  <si>
    <t xml:space="preserve">ตู้แช่แข็งฝาทึบ ความจุ 6.6 คิว/184 ลิตร </t>
  </si>
  <si>
    <t>กระแสบน</t>
  </si>
  <si>
    <t>กลุ่มปรับปรุงคุณภาพไม้ผลไม้ผลเขาวังไทร-คลองลึก ตำบลกระแสบน</t>
  </si>
  <si>
    <t>เครื่องหั่นทุเรียน ยี่ห้อ Wasino ชนิด 2 ใบมีด กำลังไฟฟ้า 220W</t>
  </si>
  <si>
    <t>ทุ่งควายกิน</t>
  </si>
  <si>
    <t>เครื่องสีข้าว กำลังการผลิต 200 กิโลกรัมต่อชั่วโมง</t>
  </si>
  <si>
    <t>เครื่องบรรจุสูญญากาศ รุ่น DZ -400/2D</t>
  </si>
  <si>
    <t>รถแทรกเตอร์ L3208SP</t>
  </si>
  <si>
    <t>คัน</t>
  </si>
  <si>
    <t>วิสาหกิจชุมชนทำปุ๋ยชีวภาพบ้านหนองหว้า+บ้านเนินสุขสำรอง</t>
  </si>
  <si>
    <t>สองสลึง</t>
  </si>
  <si>
    <t>ตู้อบบลมร้อนแสตนเลส แบบ 2 ประตู</t>
  </si>
  <si>
    <t>วิสาหกิจชุมชนสละลอยแก้วสองสลึง</t>
  </si>
  <si>
    <t>ตู้แช่แข็งฝาใส 6.9 คิว</t>
  </si>
  <si>
    <t>ตู้แช่แข็งฝาทึบ ความจุ 9.5 คิว</t>
  </si>
  <si>
    <t>ตู้แช่ LRC04-70-D2</t>
  </si>
  <si>
    <t>ตู้อบแก๊สอัตโนมัติ</t>
  </si>
  <si>
    <t>ชากพง</t>
  </si>
  <si>
    <t>เครื่องตัดหญ้าแบบสายสะพายหลัง</t>
  </si>
  <si>
    <t>กลุ่มผู้เลี้ยงโคบ้านในชาก</t>
  </si>
  <si>
    <t>เครื่องสับหญ้า 6 ใบมีด 3 แรง</t>
  </si>
  <si>
    <t>ปากน้ำกระแส</t>
  </si>
  <si>
    <t>ตู้อบลมร้อนสแตนเลสแบบแก๊ส 12 ถาด</t>
  </si>
  <si>
    <t>วิสาหกิจชุมชนท่องเที่ยวเชิงเกษตรปากน้ำประแส</t>
  </si>
  <si>
    <t>เครื่องบดหมูขนาดตั้งโต๊ะ</t>
  </si>
  <si>
    <t>ข้อมูล ณ วันที่     31    พฤษภาคม   2559</t>
  </si>
  <si>
    <t>กลุ่มไก่พันธุ์พื้นเมืองสำนักกะเบา      หมู่ที่ 5 ตำบลน้ำเป็น</t>
  </si>
  <si>
    <t>วิสาหกิจกลุ่มทำนาท่ากะพัก        ตำบลทุ่งควายกิน</t>
  </si>
  <si>
    <t>กลุ่มส่งเสริมการพัฒนาอาชีพสตรี  ตำบลสองสลึง</t>
  </si>
  <si>
    <t>จักรเย็บกระสอบแบบด้ายเดี่ยว</t>
  </si>
  <si>
    <t>กลุ่มส่งเสริมอาชีพเกษตรกรทำนาตำบลหนองละลอก</t>
  </si>
  <si>
    <t>กลุ่มศูนย์เรียนรู้คนพิการและครอบครัวตามแนวพระราชดำริเศรษฐกิจพอเพียง อาชีพเลี้ยงแพะ ตำบลนิคมพัฒนา อำเภอนิคมพัฒนา</t>
  </si>
  <si>
    <t>เครื่องสไลค์ทุเรียน ขนาดใบมีด 4 นิ้ว 2 ใบมีด</t>
  </si>
  <si>
    <t>เครื่องอัด 8 หัว</t>
  </si>
  <si>
    <t>กลุ่มเศรษฐกิจพอเพียงบ้านตรอกสัดบัน</t>
  </si>
  <si>
    <t xml:space="preserve">เครื่องผสมวัตถุดิบ </t>
  </si>
  <si>
    <t>รวม</t>
  </si>
  <si>
    <t>เครื่องผสมปุ๋ย 100 kg. 3 HP.  มิตซู 200        V. 200</t>
  </si>
  <si>
    <t>อำเภอบ้านฉาง</t>
  </si>
  <si>
    <t>อำเภอบ้านค่าย</t>
  </si>
  <si>
    <t>อำเภอนิคมพัฒนา</t>
  </si>
  <si>
    <t>อำเภอเขาชะเมา</t>
  </si>
  <si>
    <t>อำเภอปลวกแดง</t>
  </si>
  <si>
    <t>อำเภอวังจันทร์</t>
  </si>
  <si>
    <t>อำเภอแกลง</t>
  </si>
  <si>
    <t xml:space="preserve">วิสาหกิจชุมชนกลุ่มสตรีสหกรณ์บ้านปากแพรก </t>
  </si>
  <si>
    <t>เครื่องซีลสุญญากาศ</t>
  </si>
  <si>
    <t>เครื่องคั้นน้ำแยกกาก</t>
  </si>
  <si>
    <t>รวม  44 รายการ</t>
  </si>
  <si>
    <t>บัญชีรายการครุภัณฑ์ตามมาตรการสำคัญเร่งด่วนเพื่อช่วยเหลือเกษตรกรและคนยากจนในการเสริมสร้างความเข้มแข็งอย่างยั่งยืน ( โครงการ กยจ.)</t>
  </si>
  <si>
    <t>จำนวน (รายการ)</t>
  </si>
  <si>
    <t>วงเงิน (บาท)</t>
  </si>
  <si>
    <t>6 รายการ</t>
  </si>
  <si>
    <t>2 รายการ</t>
  </si>
  <si>
    <t>7 รายการ</t>
  </si>
  <si>
    <t xml:space="preserve"> 1 รายการ</t>
  </si>
  <si>
    <t>20 รายการ</t>
  </si>
  <si>
    <t>อำเภอเมืองระยอง</t>
  </si>
  <si>
    <t>-</t>
  </si>
  <si>
    <t>44 รายการ</t>
  </si>
  <si>
    <t>บัญชีรายการครุภัณฑ์ตามมาตรการสำคัญเร่งด่วนเพื่อช่วยเหลือเกษตรกร
และคนยากจนในการเสริมสร้างความเข้มแข็งอย่างยั่งยืน 
( โครงการ กยจ.)</t>
  </si>
  <si>
    <t>กลุ่มส่งเสริมการพัฒนาอาชีพสตรี
ตำบลสองสลึง</t>
  </si>
  <si>
    <t>กลุ่มปรับปรุงคุณภาพไม้ผลไม้ผล
เขาวังไทร-คลองลึก ตำบลกระแสบน</t>
  </si>
  <si>
    <t>วิสาหกิจกลุ่มทำนาท่ากะพัก 
ตำบลทุ่งควายกิน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</si>
</sst>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3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 wrapText="1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vertical="top" wrapText="1"/>
    </xf>
    <xf numFmtId="59" fontId="2" fillId="0" borderId="1" xfId="0" applyNumberFormat="1" applyFont="1" applyBorder="1" applyAlignment="1">
      <alignment horizontal="center" vertical="top"/>
    </xf>
    <xf numFmtId="61" fontId="2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187" fontId="2" fillId="0" borderId="1" xfId="1" applyNumberFormat="1" applyFont="1" applyBorder="1" applyAlignment="1">
      <alignment vertical="top"/>
    </xf>
    <xf numFmtId="0" fontId="3" fillId="0" borderId="6" xfId="0" applyFont="1" applyBorder="1" applyAlignment="1">
      <alignment horizontal="right" vertical="center"/>
    </xf>
    <xf numFmtId="0" fontId="0" fillId="0" borderId="0" xfId="0" applyAlignment="1"/>
    <xf numFmtId="43" fontId="6" fillId="0" borderId="0" xfId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59" fontId="3" fillId="2" borderId="1" xfId="0" applyNumberFormat="1" applyFont="1" applyFill="1" applyBorder="1" applyAlignment="1">
      <alignment horizontal="center" vertical="center"/>
    </xf>
    <xf numFmtId="187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horizontal="center" vertical="top"/>
    </xf>
    <xf numFmtId="0" fontId="3" fillId="2" borderId="5" xfId="0" applyFont="1" applyFill="1" applyBorder="1" applyAlignment="1">
      <alignment vertical="top"/>
    </xf>
    <xf numFmtId="3" fontId="3" fillId="2" borderId="1" xfId="0" applyNumberFormat="1" applyFont="1" applyFill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left" vertical="center"/>
    </xf>
    <xf numFmtId="187" fontId="3" fillId="2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87" fontId="6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zoomScale="130" zoomScaleNormal="130" workbookViewId="0">
      <selection activeCell="C7" sqref="C6:C7"/>
    </sheetView>
  </sheetViews>
  <sheetFormatPr defaultRowHeight="14.25" x14ac:dyDescent="0.2"/>
  <cols>
    <col min="2" max="2" width="20.5" customWidth="1"/>
    <col min="3" max="3" width="22.375" customWidth="1"/>
    <col min="4" max="4" width="18" customWidth="1"/>
  </cols>
  <sheetData>
    <row r="2" spans="1:4" ht="72" customHeight="1" x14ac:dyDescent="0.2">
      <c r="A2" s="52" t="s">
        <v>117</v>
      </c>
      <c r="B2" s="52"/>
      <c r="C2" s="52"/>
      <c r="D2" s="52"/>
    </row>
    <row r="3" spans="1:4" ht="20.25" customHeight="1" x14ac:dyDescent="0.2">
      <c r="A3" s="28" t="s">
        <v>8</v>
      </c>
      <c r="B3" s="28"/>
      <c r="C3" s="28"/>
      <c r="D3" s="28"/>
    </row>
    <row r="4" spans="1:4" ht="20.25" customHeight="1" x14ac:dyDescent="0.2">
      <c r="A4" s="54" t="s">
        <v>82</v>
      </c>
      <c r="B4" s="54"/>
      <c r="C4" s="54"/>
      <c r="D4" s="54"/>
    </row>
    <row r="5" spans="1:4" s="27" customFormat="1" ht="35.25" customHeight="1" x14ac:dyDescent="0.2">
      <c r="A5" s="53" t="s">
        <v>2</v>
      </c>
      <c r="B5" s="53" t="s">
        <v>0</v>
      </c>
      <c r="C5" s="53" t="s">
        <v>107</v>
      </c>
      <c r="D5" s="53" t="s">
        <v>108</v>
      </c>
    </row>
    <row r="6" spans="1:4" ht="27.75" customHeight="1" x14ac:dyDescent="0.2">
      <c r="A6" s="48">
        <v>1</v>
      </c>
      <c r="B6" s="50" t="s">
        <v>98</v>
      </c>
      <c r="C6" s="47" t="str">
        <f>กยจ!E6</f>
        <v>6 รายการ</v>
      </c>
      <c r="D6" s="49">
        <f>กยจ!G6</f>
        <v>351000</v>
      </c>
    </row>
    <row r="7" spans="1:4" ht="24" customHeight="1" x14ac:dyDescent="0.2">
      <c r="A7" s="48">
        <v>2</v>
      </c>
      <c r="B7" s="50" t="s">
        <v>97</v>
      </c>
      <c r="C7" s="47" t="str">
        <f>กยจ!E13</f>
        <v>2 รายการ</v>
      </c>
      <c r="D7" s="49">
        <v>32500</v>
      </c>
    </row>
    <row r="8" spans="1:4" ht="26.25" customHeight="1" x14ac:dyDescent="0.2">
      <c r="A8" s="48">
        <v>3</v>
      </c>
      <c r="B8" s="50" t="s">
        <v>96</v>
      </c>
      <c r="C8" s="47" t="str">
        <f>กยจ!E16</f>
        <v>7 รายการ</v>
      </c>
      <c r="D8" s="47">
        <f>กยจ!G16</f>
        <v>441960</v>
      </c>
    </row>
    <row r="9" spans="1:4" ht="24.75" customHeight="1" x14ac:dyDescent="0.2">
      <c r="A9" s="48">
        <v>4</v>
      </c>
      <c r="B9" s="50" t="s">
        <v>95</v>
      </c>
      <c r="C9" s="47" t="str">
        <f>กยจ!E24</f>
        <v xml:space="preserve"> 1 รายการ</v>
      </c>
      <c r="D9" s="49">
        <f>กยจ!G24</f>
        <v>10000</v>
      </c>
    </row>
    <row r="10" spans="1:4" ht="28.5" customHeight="1" x14ac:dyDescent="0.2">
      <c r="A10" s="48">
        <v>5</v>
      </c>
      <c r="B10" s="50" t="s">
        <v>99</v>
      </c>
      <c r="C10" s="47" t="str">
        <f>กยจ!E26</f>
        <v>2 รายการ</v>
      </c>
      <c r="D10" s="49">
        <f>กยจ!G26</f>
        <v>80000</v>
      </c>
    </row>
    <row r="11" spans="1:4" ht="28.5" customHeight="1" x14ac:dyDescent="0.2">
      <c r="A11" s="48">
        <v>6</v>
      </c>
      <c r="B11" s="50" t="s">
        <v>100</v>
      </c>
      <c r="C11" s="47" t="str">
        <f>กยจ!E29</f>
        <v>6 รายการ</v>
      </c>
      <c r="D11" s="47">
        <f>กยจ!G29</f>
        <v>235100</v>
      </c>
    </row>
    <row r="12" spans="1:4" ht="21.75" customHeight="1" x14ac:dyDescent="0.2">
      <c r="A12" s="48">
        <v>7</v>
      </c>
      <c r="B12" s="50" t="s">
        <v>101</v>
      </c>
      <c r="C12" s="47" t="str">
        <f>กยจ!E36</f>
        <v>20 รายการ</v>
      </c>
      <c r="D12" s="49">
        <f>กยจ!G36</f>
        <v>1485900</v>
      </c>
    </row>
    <row r="13" spans="1:4" ht="22.5" customHeight="1" x14ac:dyDescent="0.2">
      <c r="A13" s="48">
        <v>8</v>
      </c>
      <c r="B13" s="50" t="s">
        <v>114</v>
      </c>
      <c r="C13" s="47" t="s">
        <v>115</v>
      </c>
      <c r="D13" s="47" t="s">
        <v>115</v>
      </c>
    </row>
    <row r="14" spans="1:4" ht="21" x14ac:dyDescent="0.2">
      <c r="A14" s="47" t="s">
        <v>93</v>
      </c>
      <c r="B14" s="47"/>
      <c r="C14" s="47" t="s">
        <v>116</v>
      </c>
      <c r="D14" s="51">
        <f>D6+D7+D8+D9+D10+D11+D12</f>
        <v>2636460</v>
      </c>
    </row>
  </sheetData>
  <mergeCells count="3">
    <mergeCell ref="A2:D2"/>
    <mergeCell ref="A3:D3"/>
    <mergeCell ref="A4:D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1"/>
  <sheetViews>
    <sheetView tabSelected="1" topLeftCell="A7" zoomScale="120" zoomScaleNormal="120" workbookViewId="0">
      <selection activeCell="J8" sqref="J8"/>
    </sheetView>
  </sheetViews>
  <sheetFormatPr defaultRowHeight="20.25" x14ac:dyDescent="0.2"/>
  <cols>
    <col min="1" max="1" width="9" style="9"/>
    <col min="2" max="2" width="10.875" style="3" customWidth="1"/>
    <col min="3" max="3" width="10.375" style="3" customWidth="1"/>
    <col min="4" max="4" width="37" style="3" customWidth="1"/>
    <col min="5" max="5" width="11.5" style="9" customWidth="1"/>
    <col min="6" max="6" width="8.625" style="9" customWidth="1"/>
    <col min="7" max="7" width="11.5" style="3" customWidth="1"/>
    <col min="8" max="8" width="28.875" style="3" customWidth="1"/>
    <col min="9" max="16384" width="9" style="3"/>
  </cols>
  <sheetData>
    <row r="2" spans="1:8" x14ac:dyDescent="0.2">
      <c r="A2" s="16" t="s">
        <v>106</v>
      </c>
      <c r="B2" s="16"/>
      <c r="C2" s="16"/>
      <c r="D2" s="16"/>
      <c r="E2" s="16"/>
      <c r="F2" s="16"/>
      <c r="G2" s="16"/>
      <c r="H2" s="16"/>
    </row>
    <row r="3" spans="1:8" x14ac:dyDescent="0.2">
      <c r="A3" s="16" t="s">
        <v>8</v>
      </c>
      <c r="B3" s="16"/>
      <c r="C3" s="16"/>
      <c r="D3" s="16"/>
      <c r="E3" s="16"/>
      <c r="F3" s="16"/>
      <c r="G3" s="16"/>
      <c r="H3" s="16"/>
    </row>
    <row r="4" spans="1:8" ht="32.25" customHeight="1" x14ac:dyDescent="0.2">
      <c r="A4" s="26" t="s">
        <v>82</v>
      </c>
      <c r="B4" s="26"/>
      <c r="C4" s="26"/>
      <c r="D4" s="26"/>
      <c r="E4" s="26"/>
      <c r="F4" s="26"/>
      <c r="G4" s="26"/>
      <c r="H4" s="26"/>
    </row>
    <row r="5" spans="1:8" ht="39.75" customHeight="1" x14ac:dyDescent="0.2">
      <c r="A5" s="55" t="s">
        <v>2</v>
      </c>
      <c r="B5" s="56" t="s">
        <v>0</v>
      </c>
      <c r="C5" s="57" t="s">
        <v>3</v>
      </c>
      <c r="D5" s="57" t="s">
        <v>7</v>
      </c>
      <c r="E5" s="57" t="s">
        <v>4</v>
      </c>
      <c r="F5" s="57" t="s">
        <v>5</v>
      </c>
      <c r="G5" s="56" t="s">
        <v>1</v>
      </c>
      <c r="H5" s="57" t="s">
        <v>6</v>
      </c>
    </row>
    <row r="6" spans="1:8" ht="21" customHeight="1" x14ac:dyDescent="0.2">
      <c r="A6" s="29"/>
      <c r="B6" s="30" t="s">
        <v>98</v>
      </c>
      <c r="C6" s="31"/>
      <c r="D6" s="31"/>
      <c r="E6" s="29" t="s">
        <v>109</v>
      </c>
      <c r="F6" s="29">
        <f>F7+F8+F9+F10+F11+F12</f>
        <v>6</v>
      </c>
      <c r="G6" s="43">
        <f>G7+G8+G9+G10+G11+G12</f>
        <v>351000</v>
      </c>
      <c r="H6" s="32"/>
    </row>
    <row r="7" spans="1:8" ht="40.5" x14ac:dyDescent="0.2">
      <c r="A7" s="1">
        <v>1</v>
      </c>
      <c r="B7" s="5" t="s">
        <v>9</v>
      </c>
      <c r="C7" s="2" t="s">
        <v>10</v>
      </c>
      <c r="D7" s="2" t="s">
        <v>11</v>
      </c>
      <c r="E7" s="1" t="s">
        <v>18</v>
      </c>
      <c r="F7" s="1">
        <v>1</v>
      </c>
      <c r="G7" s="10">
        <v>10000</v>
      </c>
      <c r="H7" s="4" t="s">
        <v>83</v>
      </c>
    </row>
    <row r="8" spans="1:8" ht="28.5" customHeight="1" x14ac:dyDescent="0.2">
      <c r="A8" s="1">
        <v>2</v>
      </c>
      <c r="B8" s="5" t="s">
        <v>9</v>
      </c>
      <c r="C8" s="2" t="s">
        <v>10</v>
      </c>
      <c r="D8" s="4" t="s">
        <v>48</v>
      </c>
      <c r="E8" s="7" t="s">
        <v>29</v>
      </c>
      <c r="F8" s="1">
        <v>1</v>
      </c>
      <c r="G8" s="10">
        <v>166000</v>
      </c>
      <c r="H8" s="4" t="s">
        <v>46</v>
      </c>
    </row>
    <row r="9" spans="1:8" ht="48" customHeight="1" x14ac:dyDescent="0.2">
      <c r="A9" s="1">
        <v>3</v>
      </c>
      <c r="B9" s="5" t="s">
        <v>9</v>
      </c>
      <c r="C9" s="2" t="s">
        <v>12</v>
      </c>
      <c r="D9" s="4" t="s">
        <v>94</v>
      </c>
      <c r="E9" s="1" t="s">
        <v>18</v>
      </c>
      <c r="F9" s="1">
        <v>1</v>
      </c>
      <c r="G9" s="10">
        <v>36500</v>
      </c>
      <c r="H9" s="4" t="s">
        <v>45</v>
      </c>
    </row>
    <row r="10" spans="1:8" ht="36.75" customHeight="1" x14ac:dyDescent="0.2">
      <c r="A10" s="1">
        <v>4</v>
      </c>
      <c r="B10" s="5" t="s">
        <v>9</v>
      </c>
      <c r="C10" s="2" t="s">
        <v>12</v>
      </c>
      <c r="D10" s="4" t="s">
        <v>13</v>
      </c>
      <c r="E10" s="1" t="s">
        <v>18</v>
      </c>
      <c r="F10" s="1">
        <v>1</v>
      </c>
      <c r="G10" s="10">
        <v>16500</v>
      </c>
      <c r="H10" s="4" t="s">
        <v>45</v>
      </c>
    </row>
    <row r="11" spans="1:8" ht="53.25" customHeight="1" x14ac:dyDescent="0.2">
      <c r="A11" s="1">
        <v>5</v>
      </c>
      <c r="B11" s="5" t="s">
        <v>9</v>
      </c>
      <c r="C11" s="2" t="s">
        <v>12</v>
      </c>
      <c r="D11" s="4" t="s">
        <v>14</v>
      </c>
      <c r="E11" s="1" t="s">
        <v>18</v>
      </c>
      <c r="F11" s="1">
        <v>1</v>
      </c>
      <c r="G11" s="10">
        <v>50000</v>
      </c>
      <c r="H11" s="4" t="s">
        <v>44</v>
      </c>
    </row>
    <row r="12" spans="1:8" s="17" customFormat="1" ht="107.25" customHeight="1" x14ac:dyDescent="0.2">
      <c r="A12" s="13">
        <v>6</v>
      </c>
      <c r="B12" s="18" t="s">
        <v>9</v>
      </c>
      <c r="C12" s="11" t="s">
        <v>15</v>
      </c>
      <c r="D12" s="12" t="s">
        <v>47</v>
      </c>
      <c r="E12" s="13" t="s">
        <v>18</v>
      </c>
      <c r="F12" s="19">
        <v>1</v>
      </c>
      <c r="G12" s="20">
        <v>72000</v>
      </c>
      <c r="H12" s="12" t="s">
        <v>43</v>
      </c>
    </row>
    <row r="13" spans="1:8" x14ac:dyDescent="0.2">
      <c r="A13" s="33"/>
      <c r="B13" s="30" t="s">
        <v>97</v>
      </c>
      <c r="C13" s="31"/>
      <c r="D13" s="32"/>
      <c r="E13" s="29" t="s">
        <v>110</v>
      </c>
      <c r="F13" s="34">
        <f>F14+F15</f>
        <v>2</v>
      </c>
      <c r="G13" s="46">
        <f>G14+G15</f>
        <v>32500</v>
      </c>
      <c r="H13" s="32"/>
    </row>
    <row r="14" spans="1:8" s="17" customFormat="1" ht="85.5" customHeight="1" x14ac:dyDescent="0.2">
      <c r="A14" s="13">
        <v>7</v>
      </c>
      <c r="B14" s="18" t="s">
        <v>16</v>
      </c>
      <c r="C14" s="13" t="s">
        <v>16</v>
      </c>
      <c r="D14" s="18" t="s">
        <v>17</v>
      </c>
      <c r="E14" s="13" t="s">
        <v>18</v>
      </c>
      <c r="F14" s="21">
        <v>1</v>
      </c>
      <c r="G14" s="22">
        <v>10000</v>
      </c>
      <c r="H14" s="23" t="s">
        <v>88</v>
      </c>
    </row>
    <row r="15" spans="1:8" s="17" customFormat="1" ht="87.75" customHeight="1" x14ac:dyDescent="0.2">
      <c r="A15" s="13">
        <v>8</v>
      </c>
      <c r="B15" s="18" t="s">
        <v>16</v>
      </c>
      <c r="C15" s="13" t="s">
        <v>16</v>
      </c>
      <c r="D15" s="24" t="s">
        <v>19</v>
      </c>
      <c r="E15" s="13" t="s">
        <v>18</v>
      </c>
      <c r="F15" s="21">
        <v>1</v>
      </c>
      <c r="G15" s="22">
        <v>22500</v>
      </c>
      <c r="H15" s="23" t="s">
        <v>88</v>
      </c>
    </row>
    <row r="16" spans="1:8" ht="25.5" customHeight="1" x14ac:dyDescent="0.2">
      <c r="A16" s="33"/>
      <c r="B16" s="30" t="s">
        <v>96</v>
      </c>
      <c r="C16" s="31"/>
      <c r="D16" s="32"/>
      <c r="E16" s="29" t="s">
        <v>111</v>
      </c>
      <c r="F16" s="29">
        <f>F17+F18+F19+F20+F21+F22+F23</f>
        <v>7</v>
      </c>
      <c r="G16" s="35">
        <f>G17+G18+G19+G20+G21+G22+G23</f>
        <v>441960</v>
      </c>
      <c r="H16" s="32"/>
    </row>
    <row r="17" spans="1:8" s="17" customFormat="1" ht="52.5" customHeight="1" x14ac:dyDescent="0.2">
      <c r="A17" s="13">
        <v>9</v>
      </c>
      <c r="B17" s="18" t="s">
        <v>20</v>
      </c>
      <c r="C17" s="11" t="s">
        <v>21</v>
      </c>
      <c r="D17" s="18" t="s">
        <v>86</v>
      </c>
      <c r="E17" s="13" t="s">
        <v>18</v>
      </c>
      <c r="F17" s="13">
        <v>1</v>
      </c>
      <c r="G17" s="25">
        <v>17000</v>
      </c>
      <c r="H17" s="23" t="s">
        <v>87</v>
      </c>
    </row>
    <row r="18" spans="1:8" s="17" customFormat="1" ht="42" customHeight="1" x14ac:dyDescent="0.2">
      <c r="A18" s="13">
        <v>10</v>
      </c>
      <c r="B18" s="18" t="s">
        <v>20</v>
      </c>
      <c r="C18" s="11" t="s">
        <v>21</v>
      </c>
      <c r="D18" s="24" t="s">
        <v>22</v>
      </c>
      <c r="E18" s="13" t="s">
        <v>18</v>
      </c>
      <c r="F18" s="13">
        <v>1</v>
      </c>
      <c r="G18" s="25">
        <v>75000</v>
      </c>
      <c r="H18" s="23" t="s">
        <v>87</v>
      </c>
    </row>
    <row r="19" spans="1:8" s="17" customFormat="1" ht="45.75" customHeight="1" x14ac:dyDescent="0.2">
      <c r="A19" s="13">
        <v>11</v>
      </c>
      <c r="B19" s="18" t="s">
        <v>20</v>
      </c>
      <c r="C19" s="11" t="s">
        <v>21</v>
      </c>
      <c r="D19" s="24" t="s">
        <v>23</v>
      </c>
      <c r="E19" s="13" t="s">
        <v>18</v>
      </c>
      <c r="F19" s="13">
        <v>1</v>
      </c>
      <c r="G19" s="25">
        <v>214500</v>
      </c>
      <c r="H19" s="23" t="s">
        <v>87</v>
      </c>
    </row>
    <row r="20" spans="1:8" s="17" customFormat="1" ht="44.25" customHeight="1" x14ac:dyDescent="0.2">
      <c r="A20" s="13">
        <v>12</v>
      </c>
      <c r="B20" s="18" t="s">
        <v>20</v>
      </c>
      <c r="C20" s="11" t="s">
        <v>21</v>
      </c>
      <c r="D20" s="18" t="s">
        <v>24</v>
      </c>
      <c r="E20" s="13" t="s">
        <v>18</v>
      </c>
      <c r="F20" s="13">
        <v>1</v>
      </c>
      <c r="G20" s="25">
        <v>38000</v>
      </c>
      <c r="H20" s="23" t="s">
        <v>87</v>
      </c>
    </row>
    <row r="21" spans="1:8" s="17" customFormat="1" ht="42.75" customHeight="1" x14ac:dyDescent="0.2">
      <c r="A21" s="13">
        <v>13</v>
      </c>
      <c r="B21" s="18" t="s">
        <v>20</v>
      </c>
      <c r="C21" s="11" t="s">
        <v>21</v>
      </c>
      <c r="D21" s="18" t="s">
        <v>25</v>
      </c>
      <c r="E21" s="13" t="s">
        <v>18</v>
      </c>
      <c r="F21" s="13">
        <v>1</v>
      </c>
      <c r="G21" s="25">
        <v>45000</v>
      </c>
      <c r="H21" s="23" t="s">
        <v>87</v>
      </c>
    </row>
    <row r="22" spans="1:8" s="17" customFormat="1" ht="42.75" customHeight="1" x14ac:dyDescent="0.2">
      <c r="A22" s="13">
        <v>14</v>
      </c>
      <c r="B22" s="18" t="s">
        <v>20</v>
      </c>
      <c r="C22" s="11" t="s">
        <v>21</v>
      </c>
      <c r="D22" s="18" t="s">
        <v>90</v>
      </c>
      <c r="E22" s="13" t="s">
        <v>18</v>
      </c>
      <c r="F22" s="13">
        <v>1</v>
      </c>
      <c r="G22" s="25">
        <v>35500</v>
      </c>
      <c r="H22" s="23" t="s">
        <v>91</v>
      </c>
    </row>
    <row r="23" spans="1:8" s="17" customFormat="1" ht="42.75" customHeight="1" x14ac:dyDescent="0.2">
      <c r="A23" s="13">
        <v>15</v>
      </c>
      <c r="B23" s="18" t="s">
        <v>20</v>
      </c>
      <c r="C23" s="11" t="s">
        <v>21</v>
      </c>
      <c r="D23" s="18" t="s">
        <v>92</v>
      </c>
      <c r="E23" s="13" t="s">
        <v>18</v>
      </c>
      <c r="F23" s="13">
        <v>1</v>
      </c>
      <c r="G23" s="25">
        <v>16960</v>
      </c>
      <c r="H23" s="23" t="s">
        <v>91</v>
      </c>
    </row>
    <row r="24" spans="1:8" s="17" customFormat="1" ht="24" customHeight="1" x14ac:dyDescent="0.2">
      <c r="A24" s="36"/>
      <c r="B24" s="37" t="s">
        <v>95</v>
      </c>
      <c r="C24" s="38"/>
      <c r="D24" s="39"/>
      <c r="E24" s="40" t="s">
        <v>112</v>
      </c>
      <c r="F24" s="40">
        <f>F25</f>
        <v>1</v>
      </c>
      <c r="G24" s="41">
        <f>G25</f>
        <v>10000</v>
      </c>
      <c r="H24" s="42"/>
    </row>
    <row r="25" spans="1:8" s="17" customFormat="1" ht="44.25" customHeight="1" x14ac:dyDescent="0.2">
      <c r="A25" s="13">
        <v>16</v>
      </c>
      <c r="B25" s="18" t="s">
        <v>26</v>
      </c>
      <c r="C25" s="13" t="s">
        <v>27</v>
      </c>
      <c r="D25" s="11" t="s">
        <v>28</v>
      </c>
      <c r="E25" s="13" t="s">
        <v>29</v>
      </c>
      <c r="F25" s="13">
        <v>1</v>
      </c>
      <c r="G25" s="14">
        <v>10000</v>
      </c>
      <c r="H25" s="23" t="s">
        <v>30</v>
      </c>
    </row>
    <row r="26" spans="1:8" s="17" customFormat="1" ht="24" customHeight="1" x14ac:dyDescent="0.2">
      <c r="A26" s="36"/>
      <c r="B26" s="37" t="s">
        <v>99</v>
      </c>
      <c r="C26" s="38"/>
      <c r="D26" s="39"/>
      <c r="E26" s="40" t="s">
        <v>110</v>
      </c>
      <c r="F26" s="40">
        <f>F27+F28</f>
        <v>2</v>
      </c>
      <c r="G26" s="41">
        <f>G27+G28</f>
        <v>80000</v>
      </c>
      <c r="H26" s="39"/>
    </row>
    <row r="27" spans="1:8" s="17" customFormat="1" ht="53.25" customHeight="1" x14ac:dyDescent="0.2">
      <c r="A27" s="13">
        <v>17</v>
      </c>
      <c r="B27" s="18" t="s">
        <v>31</v>
      </c>
      <c r="C27" s="13" t="s">
        <v>31</v>
      </c>
      <c r="D27" s="11" t="s">
        <v>32</v>
      </c>
      <c r="E27" s="13" t="s">
        <v>29</v>
      </c>
      <c r="F27" s="13">
        <v>1</v>
      </c>
      <c r="G27" s="14">
        <v>50000</v>
      </c>
      <c r="H27" s="12" t="s">
        <v>102</v>
      </c>
    </row>
    <row r="28" spans="1:8" s="17" customFormat="1" ht="51" customHeight="1" x14ac:dyDescent="0.2">
      <c r="A28" s="13">
        <v>17</v>
      </c>
      <c r="B28" s="18" t="s">
        <v>31</v>
      </c>
      <c r="C28" s="13" t="s">
        <v>31</v>
      </c>
      <c r="D28" s="11" t="s">
        <v>33</v>
      </c>
      <c r="E28" s="13" t="s">
        <v>18</v>
      </c>
      <c r="F28" s="13">
        <v>1</v>
      </c>
      <c r="G28" s="14">
        <v>30000</v>
      </c>
      <c r="H28" s="12" t="s">
        <v>102</v>
      </c>
    </row>
    <row r="29" spans="1:8" ht="25.5" customHeight="1" x14ac:dyDescent="0.2">
      <c r="A29" s="33"/>
      <c r="B29" s="30" t="s">
        <v>100</v>
      </c>
      <c r="C29" s="32"/>
      <c r="D29" s="32"/>
      <c r="E29" s="29" t="s">
        <v>109</v>
      </c>
      <c r="F29" s="29">
        <f>F30+F31+F32+F33+F34+F35</f>
        <v>12</v>
      </c>
      <c r="G29" s="35">
        <f>G30+G31+G32+G33+G34+G35</f>
        <v>235100</v>
      </c>
      <c r="H29" s="32"/>
    </row>
    <row r="30" spans="1:8" s="17" customFormat="1" ht="28.5" customHeight="1" x14ac:dyDescent="0.2">
      <c r="A30" s="13">
        <v>19</v>
      </c>
      <c r="B30" s="18" t="s">
        <v>34</v>
      </c>
      <c r="C30" s="18" t="s">
        <v>35</v>
      </c>
      <c r="D30" s="18" t="s">
        <v>36</v>
      </c>
      <c r="E30" s="13" t="s">
        <v>18</v>
      </c>
      <c r="F30" s="13">
        <v>1</v>
      </c>
      <c r="G30" s="25">
        <v>17500</v>
      </c>
      <c r="H30" s="11" t="s">
        <v>37</v>
      </c>
    </row>
    <row r="31" spans="1:8" s="17" customFormat="1" ht="25.5" customHeight="1" x14ac:dyDescent="0.2">
      <c r="A31" s="13">
        <v>20</v>
      </c>
      <c r="B31" s="18" t="s">
        <v>34</v>
      </c>
      <c r="C31" s="18" t="s">
        <v>38</v>
      </c>
      <c r="D31" s="18" t="s">
        <v>39</v>
      </c>
      <c r="E31" s="13" t="s">
        <v>18</v>
      </c>
      <c r="F31" s="13">
        <v>4</v>
      </c>
      <c r="G31" s="25">
        <v>12000</v>
      </c>
      <c r="H31" s="11" t="s">
        <v>40</v>
      </c>
    </row>
    <row r="32" spans="1:8" s="17" customFormat="1" ht="35.25" customHeight="1" x14ac:dyDescent="0.2">
      <c r="A32" s="13">
        <v>21</v>
      </c>
      <c r="B32" s="18" t="s">
        <v>34</v>
      </c>
      <c r="C32" s="18" t="s">
        <v>38</v>
      </c>
      <c r="D32" s="18" t="s">
        <v>41</v>
      </c>
      <c r="E32" s="13" t="s">
        <v>18</v>
      </c>
      <c r="F32" s="13">
        <v>4</v>
      </c>
      <c r="G32" s="25">
        <v>91600</v>
      </c>
      <c r="H32" s="11" t="s">
        <v>40</v>
      </c>
    </row>
    <row r="33" spans="1:8" s="17" customFormat="1" ht="29.25" customHeight="1" x14ac:dyDescent="0.2">
      <c r="A33" s="13">
        <v>22</v>
      </c>
      <c r="B33" s="18" t="s">
        <v>34</v>
      </c>
      <c r="C33" s="18" t="s">
        <v>38</v>
      </c>
      <c r="D33" s="18" t="s">
        <v>42</v>
      </c>
      <c r="E33" s="13" t="s">
        <v>18</v>
      </c>
      <c r="F33" s="13">
        <v>1</v>
      </c>
      <c r="G33" s="25">
        <v>50000</v>
      </c>
      <c r="H33" s="11" t="s">
        <v>40</v>
      </c>
    </row>
    <row r="34" spans="1:8" s="17" customFormat="1" ht="29.25" customHeight="1" x14ac:dyDescent="0.2">
      <c r="A34" s="13">
        <v>23</v>
      </c>
      <c r="B34" s="18" t="s">
        <v>34</v>
      </c>
      <c r="C34" s="18" t="s">
        <v>38</v>
      </c>
      <c r="D34" s="18" t="s">
        <v>103</v>
      </c>
      <c r="E34" s="13" t="s">
        <v>18</v>
      </c>
      <c r="F34" s="13">
        <v>1</v>
      </c>
      <c r="G34" s="25">
        <v>40000</v>
      </c>
      <c r="H34" s="11" t="s">
        <v>40</v>
      </c>
    </row>
    <row r="35" spans="1:8" s="17" customFormat="1" ht="28.5" customHeight="1" x14ac:dyDescent="0.2">
      <c r="A35" s="13">
        <v>24</v>
      </c>
      <c r="B35" s="18" t="s">
        <v>34</v>
      </c>
      <c r="C35" s="18" t="s">
        <v>38</v>
      </c>
      <c r="D35" s="18" t="s">
        <v>104</v>
      </c>
      <c r="E35" s="13" t="s">
        <v>18</v>
      </c>
      <c r="F35" s="13">
        <v>1</v>
      </c>
      <c r="G35" s="25">
        <v>24000</v>
      </c>
      <c r="H35" s="11" t="s">
        <v>40</v>
      </c>
    </row>
    <row r="36" spans="1:8" s="17" customFormat="1" ht="24" customHeight="1" x14ac:dyDescent="0.2">
      <c r="A36" s="36"/>
      <c r="B36" s="37" t="s">
        <v>101</v>
      </c>
      <c r="C36" s="38"/>
      <c r="D36" s="39"/>
      <c r="E36" s="40" t="s">
        <v>113</v>
      </c>
      <c r="F36" s="40">
        <f>F37+F38+F39+F40+F41+F42+F43+F44+F45+F46+F47+F48+F49+F50+F51+F52+F53+F54+F55+F56</f>
        <v>24</v>
      </c>
      <c r="G36" s="41">
        <f>G37+G38+G39+G40+G41+G42+G43+G44+G45+G46+G47+G48+G49+G50+G51+G52+G53+G54+G55+G56</f>
        <v>1485900</v>
      </c>
      <c r="H36" s="39"/>
    </row>
    <row r="37" spans="1:8" s="17" customFormat="1" ht="45" customHeight="1" x14ac:dyDescent="0.2">
      <c r="A37" s="13">
        <v>25</v>
      </c>
      <c r="B37" s="11" t="s">
        <v>49</v>
      </c>
      <c r="C37" s="11" t="s">
        <v>50</v>
      </c>
      <c r="D37" s="12" t="s">
        <v>51</v>
      </c>
      <c r="E37" s="13" t="s">
        <v>52</v>
      </c>
      <c r="F37" s="13">
        <v>1</v>
      </c>
      <c r="G37" s="14">
        <v>58500</v>
      </c>
      <c r="H37" s="12" t="s">
        <v>53</v>
      </c>
    </row>
    <row r="38" spans="1:8" s="17" customFormat="1" ht="46.5" customHeight="1" x14ac:dyDescent="0.2">
      <c r="A38" s="13">
        <v>26</v>
      </c>
      <c r="B38" s="11" t="s">
        <v>49</v>
      </c>
      <c r="C38" s="11" t="s">
        <v>50</v>
      </c>
      <c r="D38" s="11" t="s">
        <v>54</v>
      </c>
      <c r="E38" s="13" t="s">
        <v>52</v>
      </c>
      <c r="F38" s="13">
        <v>1</v>
      </c>
      <c r="G38" s="14">
        <v>60000</v>
      </c>
      <c r="H38" s="12" t="s">
        <v>55</v>
      </c>
    </row>
    <row r="39" spans="1:8" s="17" customFormat="1" ht="42.75" customHeight="1" x14ac:dyDescent="0.2">
      <c r="A39" s="13">
        <v>27</v>
      </c>
      <c r="B39" s="11" t="s">
        <v>49</v>
      </c>
      <c r="C39" s="11" t="s">
        <v>50</v>
      </c>
      <c r="D39" s="11" t="s">
        <v>56</v>
      </c>
      <c r="E39" s="13" t="s">
        <v>52</v>
      </c>
      <c r="F39" s="13">
        <v>1</v>
      </c>
      <c r="G39" s="14">
        <v>60000</v>
      </c>
      <c r="H39" s="12" t="s">
        <v>55</v>
      </c>
    </row>
    <row r="40" spans="1:8" s="17" customFormat="1" ht="42.75" customHeight="1" x14ac:dyDescent="0.2">
      <c r="A40" s="13">
        <v>28</v>
      </c>
      <c r="B40" s="11" t="s">
        <v>49</v>
      </c>
      <c r="C40" s="11" t="s">
        <v>50</v>
      </c>
      <c r="D40" s="11" t="s">
        <v>89</v>
      </c>
      <c r="E40" s="13" t="s">
        <v>52</v>
      </c>
      <c r="F40" s="13">
        <v>1</v>
      </c>
      <c r="G40" s="14">
        <v>26000</v>
      </c>
      <c r="H40" s="12" t="s">
        <v>55</v>
      </c>
    </row>
    <row r="41" spans="1:8" s="17" customFormat="1" ht="44.25" customHeight="1" x14ac:dyDescent="0.2">
      <c r="A41" s="13">
        <v>29</v>
      </c>
      <c r="B41" s="11" t="s">
        <v>49</v>
      </c>
      <c r="C41" s="11" t="s">
        <v>50</v>
      </c>
      <c r="D41" s="11" t="s">
        <v>57</v>
      </c>
      <c r="E41" s="13" t="s">
        <v>52</v>
      </c>
      <c r="F41" s="13">
        <v>1</v>
      </c>
      <c r="G41" s="14">
        <v>12400</v>
      </c>
      <c r="H41" s="12" t="s">
        <v>55</v>
      </c>
    </row>
    <row r="42" spans="1:8" s="17" customFormat="1" ht="40.5" x14ac:dyDescent="0.2">
      <c r="A42" s="13">
        <v>30</v>
      </c>
      <c r="B42" s="11" t="s">
        <v>49</v>
      </c>
      <c r="C42" s="11" t="s">
        <v>58</v>
      </c>
      <c r="D42" s="12" t="s">
        <v>51</v>
      </c>
      <c r="E42" s="13" t="s">
        <v>52</v>
      </c>
      <c r="F42" s="13">
        <v>1</v>
      </c>
      <c r="G42" s="14">
        <v>58500</v>
      </c>
      <c r="H42" s="12" t="s">
        <v>59</v>
      </c>
    </row>
    <row r="43" spans="1:8" s="17" customFormat="1" ht="40.5" x14ac:dyDescent="0.2">
      <c r="A43" s="13">
        <v>31</v>
      </c>
      <c r="B43" s="11" t="s">
        <v>49</v>
      </c>
      <c r="C43" s="11" t="s">
        <v>58</v>
      </c>
      <c r="D43" s="12" t="s">
        <v>60</v>
      </c>
      <c r="E43" s="13" t="s">
        <v>52</v>
      </c>
      <c r="F43" s="13">
        <v>1</v>
      </c>
      <c r="G43" s="14">
        <v>25000</v>
      </c>
      <c r="H43" s="12" t="s">
        <v>119</v>
      </c>
    </row>
    <row r="44" spans="1:8" s="17" customFormat="1" ht="42" customHeight="1" x14ac:dyDescent="0.2">
      <c r="A44" s="13">
        <v>32</v>
      </c>
      <c r="B44" s="11" t="s">
        <v>49</v>
      </c>
      <c r="C44" s="11" t="s">
        <v>61</v>
      </c>
      <c r="D44" s="11" t="s">
        <v>62</v>
      </c>
      <c r="E44" s="13" t="s">
        <v>52</v>
      </c>
      <c r="F44" s="13">
        <v>1</v>
      </c>
      <c r="G44" s="14">
        <v>190000</v>
      </c>
      <c r="H44" s="12" t="s">
        <v>120</v>
      </c>
    </row>
    <row r="45" spans="1:8" s="17" customFormat="1" ht="47.25" customHeight="1" x14ac:dyDescent="0.2">
      <c r="A45" s="13">
        <v>33</v>
      </c>
      <c r="B45" s="11" t="s">
        <v>49</v>
      </c>
      <c r="C45" s="11" t="s">
        <v>61</v>
      </c>
      <c r="D45" s="11" t="s">
        <v>63</v>
      </c>
      <c r="E45" s="13" t="s">
        <v>18</v>
      </c>
      <c r="F45" s="13">
        <v>1</v>
      </c>
      <c r="G45" s="14">
        <v>46000</v>
      </c>
      <c r="H45" s="12" t="s">
        <v>84</v>
      </c>
    </row>
    <row r="46" spans="1:8" s="17" customFormat="1" ht="42.75" customHeight="1" x14ac:dyDescent="0.2">
      <c r="A46" s="13">
        <v>34</v>
      </c>
      <c r="B46" s="11" t="s">
        <v>49</v>
      </c>
      <c r="C46" s="11" t="s">
        <v>61</v>
      </c>
      <c r="D46" s="11" t="s">
        <v>64</v>
      </c>
      <c r="E46" s="13" t="s">
        <v>65</v>
      </c>
      <c r="F46" s="13">
        <v>1</v>
      </c>
      <c r="G46" s="14">
        <v>495000</v>
      </c>
      <c r="H46" s="15" t="s">
        <v>66</v>
      </c>
    </row>
    <row r="47" spans="1:8" s="17" customFormat="1" ht="27.75" customHeight="1" x14ac:dyDescent="0.2">
      <c r="A47" s="13">
        <v>35</v>
      </c>
      <c r="B47" s="11" t="s">
        <v>49</v>
      </c>
      <c r="C47" s="11" t="s">
        <v>67</v>
      </c>
      <c r="D47" s="11" t="s">
        <v>68</v>
      </c>
      <c r="E47" s="13" t="s">
        <v>52</v>
      </c>
      <c r="F47" s="13">
        <v>1</v>
      </c>
      <c r="G47" s="14">
        <v>87000</v>
      </c>
      <c r="H47" s="11" t="s">
        <v>69</v>
      </c>
    </row>
    <row r="48" spans="1:8" s="17" customFormat="1" ht="25.5" customHeight="1" x14ac:dyDescent="0.2">
      <c r="A48" s="13">
        <v>36</v>
      </c>
      <c r="B48" s="11" t="s">
        <v>49</v>
      </c>
      <c r="C48" s="11" t="s">
        <v>67</v>
      </c>
      <c r="D48" s="11" t="s">
        <v>70</v>
      </c>
      <c r="E48" s="13" t="s">
        <v>52</v>
      </c>
      <c r="F48" s="13">
        <v>3</v>
      </c>
      <c r="G48" s="14">
        <v>48000</v>
      </c>
      <c r="H48" s="11" t="s">
        <v>69</v>
      </c>
    </row>
    <row r="49" spans="1:8" s="17" customFormat="1" ht="27.75" customHeight="1" x14ac:dyDescent="0.2">
      <c r="A49" s="13">
        <v>37</v>
      </c>
      <c r="B49" s="11" t="s">
        <v>49</v>
      </c>
      <c r="C49" s="11" t="s">
        <v>67</v>
      </c>
      <c r="D49" s="11" t="s">
        <v>71</v>
      </c>
      <c r="E49" s="13" t="s">
        <v>52</v>
      </c>
      <c r="F49" s="13">
        <v>2</v>
      </c>
      <c r="G49" s="14">
        <v>40000</v>
      </c>
      <c r="H49" s="11" t="s">
        <v>69</v>
      </c>
    </row>
    <row r="50" spans="1:8" s="17" customFormat="1" ht="29.25" customHeight="1" x14ac:dyDescent="0.2">
      <c r="A50" s="13">
        <v>38</v>
      </c>
      <c r="B50" s="11" t="s">
        <v>49</v>
      </c>
      <c r="C50" s="11" t="s">
        <v>67</v>
      </c>
      <c r="D50" s="11" t="s">
        <v>56</v>
      </c>
      <c r="E50" s="13" t="s">
        <v>52</v>
      </c>
      <c r="F50" s="13">
        <v>1</v>
      </c>
      <c r="G50" s="14">
        <v>60000</v>
      </c>
      <c r="H50" s="11" t="s">
        <v>69</v>
      </c>
    </row>
    <row r="51" spans="1:8" s="17" customFormat="1" ht="42" customHeight="1" x14ac:dyDescent="0.2">
      <c r="A51" s="13">
        <v>39</v>
      </c>
      <c r="B51" s="11" t="s">
        <v>49</v>
      </c>
      <c r="C51" s="11" t="s">
        <v>67</v>
      </c>
      <c r="D51" s="11" t="s">
        <v>72</v>
      </c>
      <c r="E51" s="13" t="s">
        <v>52</v>
      </c>
      <c r="F51" s="13">
        <v>1</v>
      </c>
      <c r="G51" s="14">
        <v>31000</v>
      </c>
      <c r="H51" s="12" t="s">
        <v>85</v>
      </c>
    </row>
    <row r="52" spans="1:8" s="17" customFormat="1" ht="48" customHeight="1" x14ac:dyDescent="0.2">
      <c r="A52" s="13">
        <v>40</v>
      </c>
      <c r="B52" s="11" t="s">
        <v>49</v>
      </c>
      <c r="C52" s="11" t="s">
        <v>67</v>
      </c>
      <c r="D52" s="11" t="s">
        <v>73</v>
      </c>
      <c r="E52" s="13" t="s">
        <v>52</v>
      </c>
      <c r="F52" s="13">
        <v>2</v>
      </c>
      <c r="G52" s="14">
        <v>22000</v>
      </c>
      <c r="H52" s="12" t="s">
        <v>118</v>
      </c>
    </row>
    <row r="53" spans="1:8" s="17" customFormat="1" ht="29.25" customHeight="1" x14ac:dyDescent="0.2">
      <c r="A53" s="13">
        <v>41</v>
      </c>
      <c r="B53" s="11" t="s">
        <v>49</v>
      </c>
      <c r="C53" s="11" t="s">
        <v>74</v>
      </c>
      <c r="D53" s="11" t="s">
        <v>75</v>
      </c>
      <c r="E53" s="13" t="s">
        <v>52</v>
      </c>
      <c r="F53" s="13">
        <v>1</v>
      </c>
      <c r="G53" s="14">
        <v>10000</v>
      </c>
      <c r="H53" s="11" t="s">
        <v>76</v>
      </c>
    </row>
    <row r="54" spans="1:8" s="17" customFormat="1" ht="32.25" customHeight="1" x14ac:dyDescent="0.2">
      <c r="A54" s="13">
        <v>42</v>
      </c>
      <c r="B54" s="11" t="s">
        <v>49</v>
      </c>
      <c r="C54" s="11" t="s">
        <v>74</v>
      </c>
      <c r="D54" s="11" t="s">
        <v>77</v>
      </c>
      <c r="E54" s="13" t="s">
        <v>52</v>
      </c>
      <c r="F54" s="13">
        <v>1</v>
      </c>
      <c r="G54" s="14">
        <v>22500</v>
      </c>
      <c r="H54" s="11" t="s">
        <v>76</v>
      </c>
    </row>
    <row r="55" spans="1:8" s="17" customFormat="1" ht="47.25" customHeight="1" x14ac:dyDescent="0.2">
      <c r="A55" s="13">
        <v>43</v>
      </c>
      <c r="B55" s="11" t="s">
        <v>49</v>
      </c>
      <c r="C55" s="11" t="s">
        <v>78</v>
      </c>
      <c r="D55" s="11" t="s">
        <v>79</v>
      </c>
      <c r="E55" s="13" t="s">
        <v>52</v>
      </c>
      <c r="F55" s="13">
        <v>1</v>
      </c>
      <c r="G55" s="14">
        <v>110000</v>
      </c>
      <c r="H55" s="12" t="s">
        <v>80</v>
      </c>
    </row>
    <row r="56" spans="1:8" s="17" customFormat="1" ht="45" customHeight="1" x14ac:dyDescent="0.2">
      <c r="A56" s="13">
        <v>44</v>
      </c>
      <c r="B56" s="11" t="s">
        <v>49</v>
      </c>
      <c r="C56" s="11" t="s">
        <v>78</v>
      </c>
      <c r="D56" s="11" t="s">
        <v>81</v>
      </c>
      <c r="E56" s="13" t="s">
        <v>52</v>
      </c>
      <c r="F56" s="13">
        <v>1</v>
      </c>
      <c r="G56" s="14">
        <v>24000</v>
      </c>
      <c r="H56" s="12" t="s">
        <v>80</v>
      </c>
    </row>
    <row r="57" spans="1:8" ht="32.25" customHeight="1" x14ac:dyDescent="0.2">
      <c r="A57" s="58"/>
      <c r="B57" s="59"/>
      <c r="C57" s="59"/>
      <c r="D57" s="60" t="s">
        <v>105</v>
      </c>
      <c r="E57" s="61"/>
      <c r="F57" s="45">
        <f>F6+F13+F16+F24+F26+F29+F36</f>
        <v>54</v>
      </c>
      <c r="G57" s="44">
        <f>G6+G13+G16+G24+G26+G29+G36</f>
        <v>2636460</v>
      </c>
      <c r="H57" s="59"/>
    </row>
    <row r="58" spans="1:8" x14ac:dyDescent="0.2">
      <c r="A58" s="8"/>
      <c r="B58" s="6"/>
      <c r="C58" s="6"/>
      <c r="D58" s="6"/>
      <c r="E58" s="8"/>
      <c r="F58" s="8"/>
      <c r="G58" s="6"/>
      <c r="H58" s="6"/>
    </row>
    <row r="59" spans="1:8" x14ac:dyDescent="0.2">
      <c r="G59" s="16"/>
      <c r="H59" s="16"/>
    </row>
    <row r="60" spans="1:8" x14ac:dyDescent="0.2">
      <c r="G60" s="16"/>
      <c r="H60" s="16"/>
    </row>
    <row r="61" spans="1:8" x14ac:dyDescent="0.2">
      <c r="G61" s="16"/>
      <c r="H61" s="16"/>
    </row>
  </sheetData>
  <mergeCells count="6">
    <mergeCell ref="A4:H4"/>
    <mergeCell ref="A2:H2"/>
    <mergeCell ref="A3:H3"/>
    <mergeCell ref="G61:H61"/>
    <mergeCell ref="G59:H59"/>
    <mergeCell ref="G60:H60"/>
  </mergeCells>
  <printOptions horizontalCentered="1"/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สรุปงบหน้า กยจ (ครุภัณฑ์)</vt:lpstr>
      <vt:lpstr>กยจ</vt:lpstr>
      <vt:lpstr>กยจ!Print_Titles</vt:lpstr>
    </vt:vector>
  </TitlesOfParts>
  <Company>02-05-57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hp57</dc:creator>
  <cp:lastModifiedBy>com</cp:lastModifiedBy>
  <cp:lastPrinted>2019-10-01T06:56:53Z</cp:lastPrinted>
  <dcterms:created xsi:type="dcterms:W3CDTF">2015-11-12T02:16:45Z</dcterms:created>
  <dcterms:modified xsi:type="dcterms:W3CDTF">2019-10-01T07:14:40Z</dcterms:modified>
</cp:coreProperties>
</file>