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 65\7.โอนทรัพย์สินของจังหวัด\สำรวจข้อมูลทรัพย์สิน 53-63 (รายงาน มท)\ลงเว็บ\"/>
    </mc:Choice>
  </mc:AlternateContent>
  <xr:revisionPtr revIDLastSave="0" documentId="13_ncr:1_{F3E9E6A2-7036-4AD1-9A99-45ABDE9E07E2}" xr6:coauthVersionLast="47" xr6:coauthVersionMax="47" xr10:uidLastSave="{00000000-0000-0000-0000-000000000000}"/>
  <bookViews>
    <workbookView xWindow="-120" yWindow="-120" windowWidth="29040" windowHeight="15720" tabRatio="907" xr2:uid="{00000000-000D-0000-FFFF-FFFF00000000}"/>
  </bookViews>
  <sheets>
    <sheet name="รวมรายหน่วยงาน (ล่าสุด)" sheetId="36" r:id="rId1"/>
    <sheet name="ชลประทาน" sheetId="9" r:id="rId2"/>
    <sheet name="ส่งน้ำประแสร์" sheetId="32" r:id="rId3"/>
    <sheet name="โยธาฯ" sheetId="25" r:id="rId4"/>
    <sheet name="แขวงทางหลวงชนบท" sheetId="10" r:id="rId5"/>
    <sheet name="ตำรวจ" sheetId="33" r:id="rId6"/>
    <sheet name="ปภ" sheetId="11" r:id="rId7"/>
    <sheet name="วัฒนธรรม" sheetId="28" r:id="rId8"/>
    <sheet name="เกษตร" sheetId="29" r:id="rId9"/>
    <sheet name="ทรัพยากรธรรมชาติฯ" sheetId="30" r:id="rId10"/>
    <sheet name="สทช 1" sheetId="31" r:id="rId11"/>
    <sheet name="ประมง" sheetId="13" r:id="rId12"/>
    <sheet name="ศูนย์วิจัยและบำรุงพันธุ์" sheetId="14" r:id="rId13"/>
    <sheet name="ศูนย์วิจัยและพัฒนาประมง" sheetId="15" r:id="rId14"/>
    <sheet name="สำนักงานสหกรณ์จังหวัดระยอง" sheetId="19" r:id="rId15"/>
    <sheet name="อุทยานแห่งชาติเขาแหลม" sheetId="27" r:id="rId16"/>
    <sheet name="ปกครอง" sheetId="12" r:id="rId17"/>
    <sheet name="อำเภอแกลง" sheetId="17" r:id="rId18"/>
    <sheet name="อำเภอเมืองระยอง" sheetId="18" r:id="rId19"/>
    <sheet name="อำเภอนิคมพัฒนา" sheetId="22" r:id="rId20"/>
    <sheet name="อำเภอวังจันทร์" sheetId="21" r:id="rId21"/>
    <sheet name="อำเภอบ้านค่าย" sheetId="26" r:id="rId22"/>
    <sheet name="อำเภอบ้านฉาง" sheetId="23" r:id="rId23"/>
    <sheet name="อำเภอเขาชะเมา" sheetId="24" r:id="rId24"/>
  </sheets>
  <externalReferences>
    <externalReference r:id="rId25"/>
  </externalReferences>
  <definedNames>
    <definedName name="_xlnm.Print_Titles" localSheetId="1">ชลประทาน!$3:$4</definedName>
    <definedName name="_xlnm.Print_Titles" localSheetId="2">ส่งน้ำประแสร์!$3:$4</definedName>
    <definedName name="_xlnm.Print_Titles" localSheetId="14">สำนักงานสหกรณ์จังหวัดระยอง!$3:$5</definedName>
    <definedName name="_xlnm.Print_Titles" localSheetId="18">อำเภอเมืองระยอง!$3:$5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36" l="1"/>
  <c r="G24" i="10" l="1"/>
  <c r="G28" i="25"/>
  <c r="G30" i="32"/>
  <c r="I28" i="36"/>
  <c r="J28" i="36" s="1"/>
  <c r="I27" i="36"/>
  <c r="J27" i="36" s="1"/>
  <c r="I26" i="36"/>
  <c r="J26" i="36" s="1"/>
  <c r="I25" i="36"/>
  <c r="J25" i="36" s="1"/>
  <c r="I24" i="36"/>
  <c r="J24" i="36" s="1"/>
  <c r="I23" i="36"/>
  <c r="J23" i="36" s="1"/>
  <c r="I22" i="36"/>
  <c r="J22" i="36" s="1"/>
  <c r="I21" i="36"/>
  <c r="J21" i="36" s="1"/>
  <c r="I20" i="36"/>
  <c r="K20" i="36" s="1"/>
  <c r="K19" i="36"/>
  <c r="J19" i="36"/>
  <c r="I19" i="36"/>
  <c r="I18" i="36"/>
  <c r="J18" i="36" s="1"/>
  <c r="I17" i="36"/>
  <c r="K17" i="36" s="1"/>
  <c r="I16" i="36"/>
  <c r="J16" i="36" s="1"/>
  <c r="I15" i="36"/>
  <c r="J15" i="36" s="1"/>
  <c r="I14" i="36"/>
  <c r="K14" i="36" s="1"/>
  <c r="I13" i="36"/>
  <c r="K13" i="36" s="1"/>
  <c r="I12" i="36"/>
  <c r="J12" i="36" s="1"/>
  <c r="I11" i="36"/>
  <c r="J11" i="36" s="1"/>
  <c r="I10" i="36"/>
  <c r="K10" i="36" s="1"/>
  <c r="I9" i="36"/>
  <c r="J9" i="36" s="1"/>
  <c r="I8" i="36"/>
  <c r="J8" i="36" s="1"/>
  <c r="I7" i="36"/>
  <c r="J7" i="36" s="1"/>
  <c r="I6" i="36"/>
  <c r="L5" i="36"/>
  <c r="H5" i="36"/>
  <c r="F5" i="36"/>
  <c r="E5" i="36"/>
  <c r="D5" i="36"/>
  <c r="C5" i="36"/>
  <c r="I5" i="36" l="1"/>
  <c r="K5" i="36"/>
  <c r="J6" i="36"/>
  <c r="J5" i="36" s="1"/>
  <c r="M5" i="36" s="1"/>
  <c r="G22" i="24" l="1"/>
  <c r="G25" i="18"/>
  <c r="G27" i="18"/>
  <c r="G28" i="19"/>
  <c r="G30" i="19"/>
  <c r="G32" i="19"/>
  <c r="G24" i="18" l="1"/>
  <c r="G25" i="28"/>
  <c r="G38" i="9"/>
  <c r="G26" i="23"/>
  <c r="G25" i="26"/>
  <c r="F25" i="12"/>
  <c r="G24" i="27"/>
  <c r="G25" i="15"/>
  <c r="G24" i="14"/>
  <c r="G24" i="13"/>
  <c r="G22" i="31"/>
  <c r="G25" i="30"/>
  <c r="G25" i="29"/>
  <c r="G26" i="11"/>
  <c r="G25" i="33"/>
  <c r="G5" i="33" l="1"/>
  <c r="G5" i="32" l="1"/>
  <c r="G5" i="31" l="1"/>
  <c r="G6" i="30" l="1"/>
  <c r="G5" i="29"/>
  <c r="G5" i="28"/>
  <c r="G5" i="27" l="1"/>
  <c r="G5" i="26" l="1"/>
  <c r="G5" i="25" l="1"/>
  <c r="G5" i="24" l="1"/>
  <c r="G5" i="23" l="1"/>
  <c r="G35" i="18" l="1"/>
  <c r="G34" i="18" s="1"/>
  <c r="G32" i="18"/>
  <c r="G31" i="18" s="1"/>
  <c r="G34" i="19"/>
  <c r="G24" i="19"/>
  <c r="G23" i="19" s="1"/>
  <c r="F22" i="17"/>
  <c r="F21" i="17" s="1"/>
  <c r="F28" i="17" s="1"/>
  <c r="G5" i="21" l="1"/>
  <c r="G40" i="18"/>
  <c r="G5" i="19"/>
  <c r="G50" i="19"/>
  <c r="G5" i="22"/>
  <c r="F5" i="17"/>
  <c r="G5" i="18" l="1"/>
  <c r="G5" i="15"/>
  <c r="G5" i="14"/>
  <c r="G5" i="13"/>
  <c r="F5" i="12"/>
  <c r="G5" i="11"/>
  <c r="G5" i="10"/>
  <c r="G5" i="9"/>
</calcChain>
</file>

<file path=xl/sharedStrings.xml><?xml version="1.0" encoding="utf-8"?>
<sst xmlns="http://schemas.openxmlformats.org/spreadsheetml/2006/main" count="3208" uniqueCount="301">
  <si>
    <t>ปีงบประมาณ</t>
  </si>
  <si>
    <t>ครุภัณฑ์</t>
  </si>
  <si>
    <t>สิ่งปลูกสร้าง</t>
  </si>
  <si>
    <t>หน่วยงาน</t>
  </si>
  <si>
    <t>รวมวงเงิน</t>
  </si>
  <si>
    <t>รวมโครงการ</t>
  </si>
  <si>
    <t>รวมรายการ</t>
  </si>
  <si>
    <t>โครงการ</t>
  </si>
  <si>
    <t>รายการ</t>
  </si>
  <si>
    <t>โครงการชลประทานระยอง</t>
  </si>
  <si>
    <t>ชื่อโครงการ</t>
  </si>
  <si>
    <t>หน่วยงานรับผิดชอบ</t>
  </si>
  <si>
    <t>หน่วยงานรับโอน</t>
  </si>
  <si>
    <t xml:space="preserve">งบประมาณ
(บาท) </t>
  </si>
  <si>
    <t xml:space="preserve">รายการสินทรัพย์ที่เกิดขึ้น </t>
  </si>
  <si>
    <t>รหัสงบประมาณ</t>
  </si>
  <si>
    <t>แหล่งงบประมาณ</t>
  </si>
  <si>
    <t>แจ้งความประสงค์โอนแล้ว</t>
  </si>
  <si>
    <t>ยังไม่ได้แจ้งความประสงค์ขอโอน</t>
  </si>
  <si>
    <r>
      <rPr>
        <b/>
        <u/>
        <sz val="14"/>
        <color indexed="63"/>
        <rFont val="TH SarabunPSK"/>
        <family val="2"/>
      </rPr>
      <t>ประเด็นยุทธศาสตร์ที่ 1</t>
    </r>
    <r>
      <rPr>
        <b/>
        <sz val="14"/>
        <color indexed="63"/>
        <rFont val="TH SarabunPSK"/>
        <family val="2"/>
      </rPr>
      <t xml:space="preserve"> :  พัฒนาให้เป็นแหล่งอุตสาหกรรมของภูมิภาคที่ได้มาตรฐานด้านความปลอดภัยต่อสิ่งแวดล้อม และสามารถอยู่ร่วมกับชุมชน สังคมได้อย่างยั่งยืน</t>
    </r>
  </si>
  <si>
    <t>19  โครงการ</t>
  </si>
  <si>
    <t>โครงการพัฒนาผู้ประกอบการใช้เทคโนโลยีสะอาด (Cleaner Technology)</t>
  </si>
  <si>
    <t>สำนักงานอุตสาหกรรมจังหวัดระยอง</t>
  </si>
  <si>
    <t>ด้านเศรษฐกิจ</t>
  </si>
  <si>
    <t xml:space="preserve">  - ลดมลพิษที่แหล่งกำเนินเพื่อขจัดปัญหาการสูญเสียและการเกิดมลพิษที่ต้นต่อใช้ทรัพยากร/วัตถุดิบอย่างมีคุณภาพลดการใช้สาเคมี
- ช่วยผู้ประกอบการลดต้นทุนการผลิตเพิ่มขีดความสามารถในการแข่งขัน
- ผู้ประกอบการใช้วัตถุดิบในการผลิตอย่างคุ้มค่า
</t>
  </si>
  <si>
    <t>โครงการสัมมนาทางวิชาการเพื่อเพิ่มขีดความสามารถในการแข่งขัน</t>
  </si>
  <si>
    <t>สำนักงานแรงงานจังหวัด</t>
  </si>
  <si>
    <t xml:space="preserve">   - จังหวัดระยองได้รับข้อเสนอแนะเชิงนโยบาย  เพื่อการพัฒนาคุณภาพชีวิต  และสภาพแวดล้อม   ที่เหมาะสมในพื้นที่อุตสาหกรรม</t>
  </si>
  <si>
    <t xml:space="preserve">โครงการธรรมาภิบาลสิ่งแวดล้อม สถานประกอบการอุตสาหกรรม  </t>
  </si>
  <si>
    <t>ด้านทรัพยากรและธรรมชาติ</t>
  </si>
  <si>
    <t xml:space="preserve">  - โรงงานที่เข้าร่วมโครงการมีการจัดทำระบบสิ่งแวดล้อมที่ไม่ก่อให้เกิดผลกระทบต่อชุมชนที่อยู่บริเวณใกล้เคียง เกิดสัมพันธภาพที่ดีและสร้างความเข้าใจความเชื่อถือระหว่างชุมชนและผู้ประกอบการโรงงานอุตสาหกรรม</t>
  </si>
  <si>
    <t>โครงการสนับสนุนผู้ประกอบการอุตสาหกรรมเข้าสู่ระบบมาตรฐานสากล</t>
  </si>
  <si>
    <t xml:space="preserve"> - ปัญหาด้านสิ่งแวดล้อมที่เกิดจากการประกอบการอุตสาหกรรมลดลง
 - ลดความเสี่ยงต่ออันตรายและอุบัติเหตุต่างๆของพนักงานและผู้เกี่ยวข้อง 
   - ปรับปรุงการดำเนินงานของธุรกิจให้เกิดความปลอดภัย 
  -  ช่วยสร้างภาพพจน์ความรับผิดชอบขององค์กรต่อพนักงานภายในองค์กร ต่อองค์กรเอง และต่อสังคม 
</t>
  </si>
  <si>
    <t>โครงการพัฒนาเครือข่ายเพื่อนใจวัยทำงาน To Be Number One</t>
  </si>
  <si>
    <t>ด้านสังคมและคุณภาพชีวิต</t>
  </si>
  <si>
    <t xml:space="preserve"> - สร้างเครือข่ายการป้องกันและแก้ไขปัญหายาเสพติดในสถานประกอบการ</t>
  </si>
  <si>
    <t>โครงการจัดทำ “ผังชุมชน”  โดยการมีส่วนร่วมและการพัฒนาตามผังชุมชน</t>
  </si>
  <si>
    <t>สำนักงานโยธาธิการและผังเมืองจังหวัด</t>
  </si>
  <si>
    <t>ด้านการบริหารจัดการ</t>
  </si>
  <si>
    <t xml:space="preserve"> ส่วนราชการ องค์กรปกครองส่วนท้องถิ่น ผู้นำชุมชนรับทราบนโยบายการจัดทำแผนชุมชนและผังชุมชน</t>
  </si>
  <si>
    <t>โครงการวางและจัดทำผังพัฒนาพื้นที่บริเวณเทศบาลตำบลแกลงกะเฉดและพื้นที่ใกล้เคียง</t>
  </si>
  <si>
    <t xml:space="preserve"> - พื้นที่โครงการมีกรอบการด้านผังเมืองเป็นแนวทางในการพัฒนาโดยการจัดระเบียบการใช้ประโยชน์ที่ดินให้สอดคล้องกับภาคอุตสาหกรรม  ภาคเกษตรกรรม  และภาคการท่องเที่ยว</t>
  </si>
  <si>
    <t>โครงการปรับปรุงก่อสร้างถนน สายแยกทางหลวงหมายเลข 3 – นิคมพัฒนา  อำเภอนิคมพัฒนา  จังหวัดระยอง</t>
  </si>
  <si>
    <t>สำนักงานทางหลวงชนบทจังหวัดระยอง</t>
  </si>
  <si>
    <t xml:space="preserve"> - ถนนลาดยางขนาด  2  ช่องจราจร  ผิวจราจรกว้าง  6  เมตร  ไหล่ทางข้างละ  1.50  เมตร ระยะทาง   3.000   กม./-  ทำให้มีโครงข่ายการจราจรที่สมบูรณ์  ขนส่งสินค้าได้รวดเร็วและปลอดภัย 
   -  ประชาชนและผู้ประกอบการอุตสาหกรรมได้เดินทางขนส่งด้วยความรวดเร็วและปลอดภัยในการเดินทาง
</t>
  </si>
  <si>
    <t>โครงการประกวดการจัดการขยะมูลฝอยขององค์กรปกครองส่วนท้องถิ่นจังหวัดระยอง</t>
  </si>
  <si>
    <t>สำนักงานทรัพยากรธรรมชาติและสิ่งแวดล้อมจังหวัด</t>
  </si>
  <si>
    <t xml:space="preserve"> - ปริมาณขยะจากภาคครัวเรือนลดน้อยลง จำนวนองค์กรปกครองส่วนท้องถิ่นเข้าร่วมโครงการ</t>
  </si>
  <si>
    <t>โครงการพัฒนาศักยภาพเครือข่ายอาสาสมัครพิทักษ์ทรัพยากรธรรมชาติและสิ่งแวดล้อมหมู่บ้าน  (ทสม.) จังหวัดระยอง</t>
  </si>
  <si>
    <t xml:space="preserve"> - ประชาชนมีส่วนร่วมในการ อนุรักษ์ เฝ้าระวัง และฟื้นฟูคุณภาพสิ่งแวดล้อม</t>
  </si>
  <si>
    <t>โครงการพัฒนาและส่งเสริมการอนุรักษ์พื้นที่ป่าไม้ในเมือง</t>
  </si>
  <si>
    <t xml:space="preserve"> - ราษฎรรอบพื้นที่ป่าไม้และพื้นที่ใกล้เคียงที่ทราบแนวเขตป่า   มีผลให้ช่วยเตือนมิให้บุกรุกทำลายป่าไม้ในเขตและได้แนวร่วมการอนุรักษ์ทรัพยากรป่าไม้   จากเยาวชนในสถานศึกษาต่างๆ  ที่ผ่านการอบรม     </t>
  </si>
  <si>
    <t>โครงการนำร่องส่งเสริมสถานประกอบการให้ดำเนินกิจกรรมความรับผิดชอบต่อสังคม จังหวัดระยอง</t>
  </si>
  <si>
    <t xml:space="preserve"> - ประชาชนได้รับประโยชน์ทั้งทางตรงและทางอ้อมจากการดำเนินกิจกรรมของสถานประกอบการ</t>
  </si>
  <si>
    <t>โครงการอนุรักษ์และฟื้นฟูแหล่งน้ำและพื้นที่สีเขียว</t>
  </si>
  <si>
    <t xml:space="preserve"> - ราษฎรมีน้ำสำหรับอุปโภคบริโภค รดพืชผลไม้ในช่วงฤดูแล้งเพียงพอ
 มีพื้นที่ป่าไม้เพิ่มขึ้น  การพังทลายของหน้าดินลดลง
</t>
  </si>
  <si>
    <t>โครงการจัดตั้งศูนย์อุบัติภัยจังหวัดระยอง</t>
  </si>
  <si>
    <t>สำนักงานป้องกันและบรรเทาสาธารณภัยจังหวัดระยอง</t>
  </si>
  <si>
    <t xml:space="preserve"> - สามารถช่วยเหลือผู้ประสบภัยได้อย่างรวดเร็ว  ทันต่อเหตุการณ์</t>
  </si>
  <si>
    <t>โครงการสำรวจเพื่อการพัฒนาสภาพแวดล้อมในพื้นที่อุตสาหกรรม</t>
  </si>
  <si>
    <t xml:space="preserve"> - จังหวัดระยองได้รับข้อเสนอแนะเชิงนโยบาย  เพื่อการพัฒนาคุณภาพชีวิต  และสภาพแวดล้อม  ที่เหมาะสมในพื้นที่อุตสาหกรรม</t>
  </si>
  <si>
    <t>โครงการเพิ่มประสิทธิภาพในการยับยั้งคลี่คลายสถานการณ์ชุมนุมประท้วงของตำรวจภูธรจังหวัดระยอง</t>
  </si>
  <si>
    <t>ตำรวจภูธรจังหวัดระยอง</t>
  </si>
  <si>
    <t xml:space="preserve"> - สามารถยุติความรุนแรงที่อาจจะเกิดขึ้นได้อย่างถูกวิธี คลีคลายสถานการณ์ได้อย่างมีประสิทธิภาพ  ลดความสูญเสีย ทั้งในทรัพย์สิน  ชีวิต ร่างกาย ของประชาชนและของทางราชการ  </t>
  </si>
  <si>
    <t>โครงการเพิ่มขีดความสามารถผู้ประกอบการ SMEs และวิสาหกิจชุมชน</t>
  </si>
  <si>
    <t>สำนักงานอุตสาหกรรมจังหวัด</t>
  </si>
  <si>
    <t xml:space="preserve"> - ผู้ประกอบการ SMEs ที่เข้าร่วมโครงการฯ สามารถดำเนินกิจการต่อไปได้ และยังคงสภาพการจ้างงาน</t>
  </si>
  <si>
    <t>โครงการส่งเสริมผู้ประกอบการ SMEs รายใหม่</t>
  </si>
  <si>
    <t xml:space="preserve"> - ผู้ประกอบการ SMEs ที่ผ่านการฝึกอบรมสามารถนำความรู้ไปใช้ในการวางแผนธุรกิจได้</t>
  </si>
  <si>
    <t>ที่ทำการปกครองจังหวัดระยอง</t>
  </si>
  <si>
    <t>องค์การบริหารส่วนจังหวัดระยอง</t>
  </si>
  <si>
    <t>ü</t>
  </si>
  <si>
    <t xml:space="preserve">ฝายน้ำล้นพร้อมขุดลอกคลองมะเฟือง จำนวน 1 แห่ง
</t>
  </si>
  <si>
    <t>สถานีสูบน้ำด้วยไฟฟ้าบ้านศิลาทอง พร้อมระบบส่งน้ำ จำนวน 1 แห่ง</t>
  </si>
  <si>
    <t>ระบบส่งน้ำทุ่งโพธิ์ ระยะ 2  ต.นาตาขวัญ  อ.เมือง  จ.ระยอง จำนวน 1แห่ง</t>
  </si>
  <si>
    <t>สถานีสูบน้ำด้วยไฟฟ้า บ้านท้ายทุ่ง  
ระยะ 2 จำนวน 1แห่ง</t>
  </si>
  <si>
    <t>สำนักงานประมงจังหวัดระยอง</t>
  </si>
  <si>
    <t>ท่าเทียบเรือและตลาดกลางค้าสัตว์น้ำประมงเรือเล็กและประมงพื้นบ้าน จังหวัดระยอง จำนวน 1แห่ง</t>
  </si>
  <si>
    <t xml:space="preserve">ศูนย์วิจัยและบำรุงพันธุ์สัตว์ระยอง </t>
  </si>
  <si>
    <t>ประกอบด้วย โคพันธุ์บราห์มันแดง จำนวน 17 ตัว (เพศผู้ 6 ตัว และเพศเมีย 11 ตัว) และแกะพันธุ์เมอริโน จำนวน 2 ตัว (เพศผู้ 1 ตัว และเพศเมีย 1 ตัว)</t>
  </si>
  <si>
    <t>แขวงหลวงชนบทระยอง</t>
  </si>
  <si>
    <t>ศูนย์วิจัยและพัฒนาประมงอ่าวไทยฝั่งตะวันออก</t>
  </si>
  <si>
    <t xml:space="preserve"> สถานแสดงพันธุ์สัตว์น้ำระยองเพื่อการท่องเที่ยวเชิงอนุรักษ์ จำนวน 1 แห่ง</t>
  </si>
  <si>
    <t>แขวงทางหลวงชนบท</t>
  </si>
  <si>
    <t>ก่อสร้างระบบส่งน้ำบ้านเขายายพริ้ง จำนวน 1 แห่ง</t>
  </si>
  <si>
    <t>อำเภอแกลง</t>
  </si>
  <si>
    <t xml:space="preserve"> - ดำเนินการก่อสร้างสะพาน ค.ส.ล. ข้ามแม่น้ำประแสช่วงแหลมท่าตะเคียน–แหลมยาง  ช่วง  กม. 0+389 ถึง 0+443 กว้าง 7 เมตร ระยะทาง 54 เมตร
</t>
  </si>
  <si>
    <t>งบรายจ่าย :งบลงทุน</t>
  </si>
  <si>
    <t>รายการที่ 1: ก่อสร้างสะพานคอนกรีตเสริมเหล็ก กว้าง 7 เมตร ระยะทาง 54 เมตร</t>
  </si>
  <si>
    <t>อำเภอเมืองระยอง</t>
  </si>
  <si>
    <t>งบรายจ่าย :งบดำเนินงาน</t>
  </si>
  <si>
    <t>ระดับที่ 1: วัสดุสำนักงาน</t>
  </si>
  <si>
    <t>รายการที่ 1: งานปูแผ่นคอนกรีต  หนา  8 ซม.  แบบมีลายพร้อมขอบคันหินสำเร็จรูป 2,783 ตร.ม</t>
  </si>
  <si>
    <t>รายการที่ 2: ก่อสร้างอาคารขนาด 4 x 12 ม.</t>
  </si>
  <si>
    <t>รายการที่ 3: งานปรับปรุงพื้นที่และปลูกต้นไม้</t>
  </si>
  <si>
    <t>สำนักงานสหกรณ์จังหวัดระยอง</t>
  </si>
  <si>
    <t xml:space="preserve">รายการที่ 1: ค่าตอบแทนวิทยากรสัมมนาและฝึกอบรม </t>
  </si>
  <si>
    <t>รายการที่ 2: วัสดุสำนักงาน</t>
  </si>
  <si>
    <t>รายการที่ 3: วัสดุเชื้อเพลิงและหล่อลื่น</t>
  </si>
  <si>
    <t>รายการที่ 4: ค่าเบี้ยเลี้ยง ที่พักและพาหนะ</t>
  </si>
  <si>
    <t xml:space="preserve">               รายการที่ 4.1: ค่าเบี้ยเลี้ยงเดินทางในประเทศ</t>
  </si>
  <si>
    <t>รายการที่ 5: ค่าจ้างเหมาบริการ</t>
  </si>
  <si>
    <t xml:space="preserve">                   รายการที่ 5.1: ค่าจ้างเหมายานพาหนะและขนส่ง</t>
  </si>
  <si>
    <t>รายการที่ 6: ค่าใช้จ่ายในการสัมมนาและฝึกอบรม</t>
  </si>
  <si>
    <t xml:space="preserve">                  รายการที่ 6.1: การฝึกอบรมสัมมนาประชาชนทั่วไป</t>
  </si>
  <si>
    <t>รายการที่ 1: ถังน้ำเบอร์กล๊าสหรือสแตนเลส ขนาด 3,000 ลิตร</t>
  </si>
  <si>
    <t>รายการที่ 2: ปั๊มน้ำ ขนาด 3 แรงม้า</t>
  </si>
  <si>
    <t>รายการที่ 3:  เครื่องอัดเม็ดปุ๋ย</t>
  </si>
  <si>
    <t>รายการที่ 4: เครื่องผสมปุ๋ยแนวนอน</t>
  </si>
  <si>
    <t>รายการที่ 5: ครื่องสับย่อยซากพืชเอนกประสงค์</t>
  </si>
  <si>
    <t>รายการที่ 6: เครื่องเย็บกระสอบ</t>
  </si>
  <si>
    <t>รายการที่ 7: เครื่องมือทดสอบปุ๋ย</t>
  </si>
  <si>
    <t>รายการที่ 8: รถตักล้อยาง</t>
  </si>
  <si>
    <t>รายการที่ 9: รถยกเคลื่อนย้าย (เปลี่ยนเป็นซื้อรถขุด Back hoe ขนาดเล็กใช้กลับปุ๋ย)</t>
  </si>
  <si>
    <t>รายการที่ 10: ก่อสร้างโรงเรือนผลิตปุ๋ยอินทรีย์</t>
  </si>
  <si>
    <t>รายการที่ 11: ก่อสร้างลานหมักปุ๋ยพร้อมรางระบายน้ำ</t>
  </si>
  <si>
    <t>รายการที่ 12: ก่อสร้างลานตากปุ๋ยอินทรีย์พร้อมรางระบายน้ำ</t>
  </si>
  <si>
    <t xml:space="preserve">รายการที่ 13: ติดตั้งระบบไฟฟ้า พร้อม Auto switch </t>
  </si>
  <si>
    <t xml:space="preserve">รายการที่ 14: วางท่อส่งน้ำบริเวณอาคารพร้อมวาล์วเปิด-ปิด ทั่วอาคาร </t>
  </si>
  <si>
    <t xml:space="preserve">ฝายขนาดยาว 9 เมตร สูง 5 เมตร  พร้อมหูช้างสองข้าง ในพื้นที่ชุมชนบ้านทับมา  หมู่ที่ 4  ต.ทับมา อ.เมืองระยอง </t>
  </si>
  <si>
    <t>รายการที่ 1: ก่อสร้างฝายขนาดยาว 9 เมตร สูง 5 เมตร พร้อมหูข้างสองข้าง</t>
  </si>
  <si>
    <t xml:space="preserve">รายการที่ 1: ก่อสร้างระบบรวบรวมและบำบัดน้ำเสีย </t>
  </si>
  <si>
    <t>อำเภอนิคมพัฒนา</t>
  </si>
  <si>
    <t>อำเภอวังจันทร์</t>
  </si>
  <si>
    <t xml:space="preserve">ก่อสร้างอัฒจรรย์สนามกีฬาฟุตบอล ซึ่งตั้งอยู่ ณ หมู่ที่ 1 ตำบลมะขามคู่ อำเภอนิคมพัฒนา จังหวัดระยอง </t>
  </si>
  <si>
    <t>โครงการปรับปรุงสถานที่จำหน่ายอาหารบริเวณชายหาดสวนสนให้เป็นเอกลักษณ์ของท้องถิ่น (ระยะที่ 2) อำเภอเมืองระยอง จังหวัดระยอง
พ.ศ.2555</t>
  </si>
  <si>
    <t>โครงการก่อสร้างอัฒจรรย์สนามกีฬาฟุตบอล อำเภอนิคมพัฒนา จังหวัดระยอง
พ.ศ.2555</t>
  </si>
  <si>
    <t>โครงการจัดตั้งอาคารผลิตปุ๋ยอินทรีย์ พร้อมวัสดุอุปกรณ์
พ.ศ.2555</t>
  </si>
  <si>
    <t>อำเภอบ้านฉาง</t>
  </si>
  <si>
    <t>อาคารศูนย์พัฒนาเด็กเล็กเทศบาลตำบล สำนักท้อน ในโรงเรียนวัดบูรณาราม ตำบลสำนักท้อน อำเภอบ้านฉาง จังหวัดระยอง จำนวน 1 แห่ง</t>
  </si>
  <si>
    <t>ปรับปรุงสนามกีฬา หมู่ที่ 5 ตำบลบ้านฉาง อำเภอบ้านฉาง จังหวัดระยอง  จำนวน 1 แห่ง</t>
  </si>
  <si>
    <t>องค์การบริหาร
ส่วนจังหวัดระยอง</t>
  </si>
  <si>
    <t>อาคารโรงรมควันยางพาราเพื่อรักษาเสถียรภาพยางพาราและเพิ่มมูลค่าผลผลิต</t>
  </si>
  <si>
    <t>องค์การบริหารส่วนตำบลกระแสบน</t>
  </si>
  <si>
    <t>ก่อสร้างอาคารศูนย์รวมผลผลิตทางการเกษตร ขนาดกว้าง 18.00 เมตร ยาว 40.00 เมตร สูง 8.30 เมตร หรือมีพื้นที่อาคารไม่น้อยกว่า720 ตารางเมตร</t>
  </si>
  <si>
    <t>อำเภอเขาชะเมา</t>
  </si>
  <si>
    <t>สำนักงานโยธาธิการและผังเมืองจังหวัดระยอง</t>
  </si>
  <si>
    <t>องค์การบริหารส่วนตำบลตะพง</t>
  </si>
  <si>
    <t>ปรับปรุงตลาดสดพื้นบ้าน หมู่ที่ 12 ตำบลตะพง อำเภอเมือง จังหวัดระยอง</t>
  </si>
  <si>
    <t>อาคารบังคับน้ำบานระบาย  แบบรับน้ำสองทาง ขนาด 2.00x2.00 เมตร จำนวน 2 บาน พร้อมขุดลอก</t>
  </si>
  <si>
    <t xml:space="preserve">อาคารบังคับน้ำคอนกรีตเสริมเหล็ก 
ขนาดความยาว 35 เมตร สูง 3 เมตร
</t>
  </si>
  <si>
    <t>สำนักงานโยธาธิการและผังเมืองฯ</t>
  </si>
  <si>
    <t xml:space="preserve">องค์การบริหารส่วนตำบล
หนองละลอก
</t>
  </si>
  <si>
    <t xml:space="preserve">เขื่อนป้องกันตลิ่ง กว้าง 2.50 เมตร ยาว 103.20 เมตร พื้นที่ รวม 
258 ตารางเมตร 
</t>
  </si>
  <si>
    <t>อำเภอบ้านค่าย</t>
  </si>
  <si>
    <t xml:space="preserve">เทศบาลตำบลชากบก  </t>
  </si>
  <si>
    <t xml:space="preserve">เทศบาล
ตำบลบ้านเพ
</t>
  </si>
  <si>
    <t xml:space="preserve">ก่อสร้างท่าเทียบเรือใหม่ (ทดแทนของเดิม) ขนาดกว้าง 20.00 เมตร ยาว 20.00 เมตร หรือพื้นที่ไม่น้อยกว่า 400 ตารางเมตร
</t>
  </si>
  <si>
    <t>โครงการชลประทานจังหวัด</t>
  </si>
  <si>
    <t xml:space="preserve">ก่อสร้างกำแพงป้องกันตลิ่ง 
ความยาว 600 เมตร   
</t>
  </si>
  <si>
    <t>องค์การบริหาร
ส่วนตำบลตะพง</t>
  </si>
  <si>
    <t>ก่อสร้างฝายชะลอน้ำ (ท4-01)  มข.2527 หมู่ที่ 15  ตำบลตะพงอำเภอเมืองระยอง  จังหวัดระยอง  จำนวน  3  ตำแหน่ง  
1) ตำแหน่งที่  1  สันฝายสูง  2.00  เมตร  ผนังข้างสูง  3.50  เมตร  กว้าง  15.00  เมตร
2) สันฝาย  สูง 2.00 เมตร ผนังข้างสูง 3.50 เมตร กว้าง 20 เมตร
3) ตำแหน่งที่  3  สันฝายสูง  2.00  เมตร  ผนังข้างสูง  3.50  เมตร  กว้าง  20.00  เมตร</t>
  </si>
  <si>
    <t xml:space="preserve">อุทยานแห่งชาติ
เขาแหลมหญ้า – 
หมู่เกาะเสม็ด
</t>
  </si>
  <si>
    <t>อุทยานแห่งชาติ
เขาแหลมหญ้า – 
หมู่เกาะเสม็ด</t>
  </si>
  <si>
    <t>ระบบกล้องวงจรปิด (CCTV) จำนวน 1 ระบบ</t>
  </si>
  <si>
    <t xml:space="preserve">อุทยานแห่งชาติเขาแหลมหญ้า – หมู่เกาะเสม็ด
</t>
  </si>
  <si>
    <t xml:space="preserve">เทศบาลตำบลปากน้ำประแสร์ </t>
  </si>
  <si>
    <t xml:space="preserve"> 1)  ลานทุ่งโปรงทอง ขนาดกว้าง 6.00 เมตร ยาว 6.00 เมตร จำนวน 1 แห่ง
  2)  ศาลาประกอบกิจกรรม ขนาดกว้าง 4.50 เมตร ยาว 6.00 เมตร จำนวน 1 แห่ง
</t>
  </si>
  <si>
    <t>สำนักงานวัฒนธรรมจังหวัดระยอง</t>
  </si>
  <si>
    <t>เทศบาลนครระยอง</t>
  </si>
  <si>
    <t xml:space="preserve">ก่อสร้างอาคารอุทยานการเรียนรู้
สมเด็จพระเจ้าตากสินมหาราช จังหวัดระยอง ขนาดกว้าง 17.45 เมตร ยาว 44.50 เมตร
สูง 15.15 เมตร 
</t>
  </si>
  <si>
    <t>สำนักงานเกษตรจังหวัดระยอง</t>
  </si>
  <si>
    <t>1.เครื่องมือวัดความอ่อน-แก่ ของทุเรียน จำนวน 9 เครื่อง</t>
  </si>
  <si>
    <t>สำนักงานทรัพยากรธรรมชาติและสิ่งแวดล้อมจังหวัดระยอง</t>
  </si>
  <si>
    <t>1. เครื่องมือตรวจวัดคุณภาพน้ำภาคสนาม
2. ชุดเครื่องมือตรวจวัดคุณภาพน้ำแบบโพโต้มิเตอร์</t>
  </si>
  <si>
    <t>โครงการเฝ้าระวังคุณภาพน้ำทะเลชายฝั่งเพื่อความยั่งยืน กิจกรรมติดตามเฝ้าระวังคุณภาพน้ำทะเลชายฝั่ง จังหวัดระยอง
พ.ศ. 2561</t>
  </si>
  <si>
    <t>วางท่อส่งน้ำชนิด HDPE ขนาด 8 นิ้ว, 6 นิ้ว, 4 นิ้ว, 3 นิ้ว และ 2 นิ้ว ยาว 5.000 กิโลเมตร พร้อมจุดจ่ายน้ำและอาคารประกอบ หมู่ที่ 4, 5 ตำบลห้วยยางอำเภอแกลง จังหวัดระยอง</t>
  </si>
  <si>
    <t>วางท่อเหล็กเหนียวส่งน้ำ ขนาดเส้นผ่าศูนย์กลาง 300 มิลลิเมตร ความยาว 830.00 เมตร พร้อมจุดจ่ายน้ำและอาคารประกอบ ตำบลทุ่งควายกิน อำเภอแกลง จังหวัดระยอง</t>
  </si>
  <si>
    <t xml:space="preserve">โครงการเพิ่มพื้นที่สีเขียวให้พื้นที่ป่าจังหวัดระยอง
กิจกรรม พัฒนาพื้นที่ป่าชายเลนในเมืองจังหวัดระยองเพิ่มพื้นที่ป่าให้ประชาชนสามารถใช้ประโยชน์และร่วมกันรักษาไว้ได้อย่างยั่งยืน
(วงเงินทั้งโครงการ 16,540,000 บาท)
</t>
  </si>
  <si>
    <t xml:space="preserve">สำนักงานทรัพยากรทางทะเลและชายฝั่ง
ที่ 1
</t>
  </si>
  <si>
    <t>เส้นทางเชื่อมต่อพื้นที่ฝั่งกับป่าชายเลนในเมือง พระเจดีย์กลางน้ำ พื้นที่ตำบลเนินพระ และตำบลปากน้ำ อำเภอเมืองระยอง จังหวัดระยอง ขนาดสะพานแขวน 2 x 70 เมตร จำนวน 1 แห่ง</t>
  </si>
  <si>
    <t>สำนักงานทรัพยากรทางทะเลและชายฝั่ง ที่ 1</t>
  </si>
  <si>
    <t>ก่อสร้างกำแพงคอนกรีตเสริมเหล็กป้องกันตลิ่ง ยาว 600.00 เมตร พร้อมขุดลอกเพื่อขยายความกว้างคลองให้ท้องคลองกว้าง 13.00 เมตร ตำบลทับมา อำเภอเมืองระยอง จังหวัดระยอง</t>
  </si>
  <si>
    <t>กิจกรรมแก้ไขปัญหาน้ำท่วมพื้นที่เศรษฐกิจจังหวัดระยอง 
(คลองทับมา) (ระยะที่ 4)
พ.ศ. 2563</t>
  </si>
  <si>
    <t>โครงการส่งน้ำและบำรุงรักษาประแสร์</t>
  </si>
  <si>
    <t xml:space="preserve">ปรับปรุงระบบส่งน้ำจากท่อ PVC เป็นท่อเหล็กเหนียวแบบตะเข็บเกลียว ขนาด 600 มิลลิเมตร หนา 6 มิลลิเมตร ยาว 2.300 กิโลเมตร และขนาด 500 มิลลิเมตร หนา 6 มิลลิเมตร ยาว 2.000 กิโลเมตร จุดจ่ายน้ำจำนวน 6 จุด ตำบลป่ายุบใน อำเภอวังจันทร์ จังหวัดระยอง </t>
  </si>
  <si>
    <t>กิจกรรมปรับปรุงท่อส่งน้ำส่วนขยายเพิ่มเติม โซน 4 อ่างเก็บน้ำประแสร์ ตำบลกระแสบน อำเภอแกลง จังหวัดระยอง
พ.ศ. 2563</t>
  </si>
  <si>
    <t>ก่อสร้างอาคารอัดน้ำพร้อมระบายน้ำล้น สูง 3 เมตร สันฝายยาว 51 เมตร จำนวน 1 แห่ง และขุดสระเก็บน้ำด้านหน้าอาคาร</t>
  </si>
  <si>
    <t xml:space="preserve">ก่อสร้างกำแพงป้องกันตลิ่ง ความยาวประมาณ 57 เมตร
โดยมีคานรัดเข็มพืดเหล็กขนาดความกว้าง 0.65 เมตร สูง 0.60 เมตร
</t>
  </si>
  <si>
    <t>ก่อสร้างกำแพงป้องกันตลิ่ง ความยาวไม่น้อยกว่า 250 เมตร พร้อมขุดลอกคลองระบายน้ำสาย 3 (คลองคา) ตำบลเชิงเนิน อำเภอเมืองระยอง จังหวัดระยอง</t>
  </si>
  <si>
    <t>ปรับปรุงระบบท่อส่งน้ำส่วนขยายเพิ่มเติม โซน 1 อ่างเก็บน้ำประแสร์ จากท่อพีวีซี เป็นท่อเหล็กเหนียวขนาด ศก.400 มิลลิเมตร ความยาว 229 เมตร ตำบลป่ายุบใน อำเภอวังจันทร์ จังหวัดระยอง</t>
  </si>
  <si>
    <t>วางระบบท่อส่งน้ำบ้านหนองกวางระยะเพิ่มเติม ตำบลวังหว้า อำเภอแกลง จังหวัดระยอง คือ 
1) สายหลักท่อเหล็กเหนียว ขนาด ศก.600 มิลลิเมตร หนา 6 มิลลิเมตร ยาว 1.300 กิโลเมตร พร้อมจุดจ่ายน้ำ 6 แห่ง 
2) สายแยกท่อเหล็กเหนียว ขนาด ศก.500 มิลลิเมตร หนา 6 มิลลิเมตร ยาว 512 เมตร พร้อมจุดจ่ายน้ำ 1 แห่ง</t>
  </si>
  <si>
    <t>ปรับปรุงระบบท่อส่งน้ำส่วนขยายเพิ่มเติม โซน 4 อ่างเก็บน้ำประแสร์ จากท่อพีวีซี เป็นท่อเหล็กเหนียว ศก.400 มิลลิเมตร ความยาว 2.507 กิโลเมตร ตำบลกระแสบน 
อำเภอแกลง จังหวัดระยอง</t>
  </si>
  <si>
    <t>องค์การบริหารส่วนตำบลเพ</t>
  </si>
  <si>
    <t>ก่อสร้างระบบบำบัดน้ำเสียบนพื้นที่เกาะเสม็ด บริเวณหน้าด่าน จุดที่ 3 ขนาด 500 ลูกบาศก์เมตร/วัน ตำบลเพ อำเภอเมืองระยอง จังหวัดระยอง</t>
  </si>
  <si>
    <t>ก่อสร้างระบบบำบัดน้ำเสียบนพื้นที่เกาะเสม็ด บริเวณอ่าวน้อยหน่า จุดที่ 1 ขนาด 500 ลูกบาศก์เมตร/วัน ตำบลเพ อำเภอเมืองระยอง จังหวัดระยอง</t>
  </si>
  <si>
    <t xml:space="preserve">รายละเอียดอุปกรณ์
1.ติดตั้งกล้องโทรทัศน์วงจรปิดชนิดเครือข่ายแบบมุมมองคงที่ สำหรับติดตั้งภายนอกอาคาร แบบที่ 1 
สำหรับใช้งานรักษาความปลอดภัยและวิเคราะห์ภาพ จำนวน 66 เครื่อง
2.ติดตั้งอุปกรณ์กระจายสัญญาณเครือข่าย (Industrial Ethernet Switch) จำนวน 13 เครื่อง
3.ติดตั้งเครื่องบันทึกข้อมูลผ่านเครือข่ายคอมพิวเตอร์ จำนวน 2 เครื่อง
4.ติดตั้งตู้ควบคุมกล้องโทรทัศน์วงจรปิด จำนวน 12 ตู้
5.ติดตั้งระบบสายสัญญาณและอุปกรณ์ จำนวน 1 ระบบ
6.ติดตั้งเสาสำหรับติดตั้งกล้องโทรทัศน์วงจรปิด
</t>
  </si>
  <si>
    <t>ข้อมูล ณ   20  เมษายน 2565</t>
  </si>
  <si>
    <t>อุทยานแห่งชาติเขาแหลมหญ้า – หมู่เกาะเสม็ด</t>
  </si>
  <si>
    <t>ประเภทสินทรัพย์</t>
  </si>
  <si>
    <t>ความคืบหน้าการดำเนินการ</t>
  </si>
  <si>
    <t>ที่ดินสิ่งก่อสร้าง</t>
  </si>
  <si>
    <t>ข้อมูลสินทรัพย์ไม่สมบูรณ์</t>
  </si>
  <si>
    <t>รอปรับปรุงข้อมูลในระบบ GFMIS</t>
  </si>
  <si>
    <t>ยังไม่ขึ้นทะเบียนที่ราชพัสดุ/ผู้ใช้</t>
  </si>
  <si>
    <t>อปท.</t>
  </si>
  <si>
    <t>ลำดับ</t>
  </si>
  <si>
    <t xml:space="preserve">ก่อสร้างระบบแพร่กระจายน้ำด้วยท่อ (สถานีสูบน้ำห้วยยาง)
(ไม่ต้องขึ้นทะเบียนธนารักษ์)
</t>
  </si>
  <si>
    <t xml:space="preserve">แพร่กระจายน้ำด้วยระบบท่อส่งน้ำท้ายอ่างเก็บน้ำคลอง
ระโอก (ระยะที่ 3)
(ไม่ต้องขึ้นทะเบียนธนารักษ์)
</t>
  </si>
  <si>
    <t xml:space="preserve">แก้ไขปัญหาน้ำท่วมพื้นที่คลองทับมา (ช่วงหมู่บ้าน Modern City) 
</t>
  </si>
  <si>
    <t xml:space="preserve"> โครงการอาคารบังคับน้ำบ้านแม่น้ำคู้ ตำบลแม่น้ำคู้ อำเภอปลวกแดง จังหวัดระยอง
</t>
  </si>
  <si>
    <t xml:space="preserve">โครงการแก้ไขปัญหาน้ำท่วมพื้นที่คลองทับมา  
</t>
  </si>
  <si>
    <t xml:space="preserve">ก่อสร้างอาคารบังคับน้ำบ้านศาลาน้ำลึก ตำบลหนองบัว อำเภอบ้านค่าย จังหวัดระยอง
</t>
  </si>
  <si>
    <t xml:space="preserve">กิจกรรมก่อสร้างกำแพงป้องกันตลิ่งคลองระบายน้ำสาย 3 
ตำบลเชิงเนิน อำเภอเมืองระยอง จังหวัดระยอง
</t>
  </si>
  <si>
    <t xml:space="preserve">โครงการสร้างแหล่งกักเก็บน้ำเพื่อป้องกัน แก้ปัญหาน้ำท่วมและภัยแล้งกิจกรรมปรับปรุงประสิทธิภาพการระบายน้ำคลองทับมา ตำบลทับมา 
อำเภอเมืองระยอง จังหวัดระยอง 
</t>
  </si>
  <si>
    <r>
      <rPr>
        <b/>
        <u/>
        <sz val="15"/>
        <color indexed="63"/>
        <rFont val="TH SarabunPSK"/>
        <family val="2"/>
      </rPr>
      <t>ประเด็นยุทธศาสตร์ที่ 1</t>
    </r>
    <r>
      <rPr>
        <b/>
        <sz val="15"/>
        <color indexed="63"/>
        <rFont val="TH SarabunPSK"/>
        <family val="2"/>
      </rPr>
      <t xml:space="preserve"> :  พัฒนาให้เป็นแหล่งอุตสาหกรรมของภูมิภาคที่ได้มาตรฐานด้านความปลอดภัยต่อสิ่งแวดล้อม และสามารถอยู่ร่วมกับชุมชน สังคมได้อย่างยั่งยืน</t>
    </r>
  </si>
  <si>
    <t xml:space="preserve">ก่อสร้างกำแพงคอนกรีตเสริมเหล็กป้องกันตลิ่ง ยาว 600.00 เมตร พร้อมขุดลอกเพื่อขยายความกว้างคลองให้ท้องคลองกว้าง 13.00 เมตร ตำบลทับมา อำเภอเมืองระยอง จังหวัดระยอง
</t>
  </si>
  <si>
    <t>สิ่งก่อสร้าง</t>
  </si>
  <si>
    <t xml:space="preserve"> 14 รายการ</t>
  </si>
  <si>
    <t>สถานะมีหน่วยรับโอน</t>
  </si>
  <si>
    <t>สถานะไม่มีหน่วยรับโอน</t>
  </si>
  <si>
    <t xml:space="preserve">โครงการสถานีสูบน้ำด้วยไฟฟ้า
บ้านศิลาทอง พร้อมระบบส่งน้ำ
</t>
  </si>
  <si>
    <t xml:space="preserve">โครงการก่อสร้างระบบส่งน้ำทุ่งโพธิ์ 
ระยะ 2  ต.นาตาขวัญ  อ.เมือง  จ.ระยอง
</t>
  </si>
  <si>
    <t xml:space="preserve">โครงการสถานีสูบน้ำด้วยไฟฟ้า 
บ้านท้ายทุ่ง  ระยะ 2
</t>
  </si>
  <si>
    <t xml:space="preserve">โครงการก่อสร้างระบบส่งน้ำ
บ้านเขายายพริ้ง ต.กองดิน อ.แกลง 
จ.ระยอง
</t>
  </si>
  <si>
    <t>ลักษณะสินทรัพย์ปัจจุบัน</t>
  </si>
  <si>
    <t>ชำรุด/เสื่อมสภาพ</t>
  </si>
  <si>
    <t>หมดความจำเป็น</t>
  </si>
  <si>
    <t>คุณภาพดี</t>
  </si>
  <si>
    <t>หน่วยงาน
รับโอน</t>
  </si>
  <si>
    <t>กรม
ไม่รับโอน</t>
  </si>
  <si>
    <t>กิจกรรมปรับปรุงท่อส่งน้ำส่วนขยายเพิ่มเติม โซน 2 ตอน 1 อ่างเก็บน้ำประแสร์ ตำบลชุมแสง อำเภอวังจันทร์ จังหวัดระยอง</t>
  </si>
  <si>
    <t xml:space="preserve">กิจกรรมปรับปรุงท่อส่งน้ำส่วนขยายเพิ่มเติม โซน 1 อ่างเก็บน้ำประแสร์ ตำบลป่ายุบใน อำเภอวังจันทร์ จังหวัดระยอง
</t>
  </si>
  <si>
    <t>ก่อสร้างระบบท่อส่งน้ำชนิดท่อเหล็กเหนียวแบบตะเข็บเกลียว ขนาด 600 มิลลิเมตร หนา 6 มิลลิเมตร ยาว 493.00 เมตร ตำบลชุมแสง 
อำเภอวังจันทร์ จังหวัดระยอง</t>
  </si>
  <si>
    <t>ปรับปรุงระบบส่งน้ำจากท่อ PVC เป็นท่อเหล็กเหนียวแบบตะเข็บเกลียว ขนาด 500 มิลลิเมตร หนา 6 มิลลิเมตร ยาว 1.266 กิโลเมตร และขนาด 400 มิลลิเมตร หนา 6 มิลลิเมตร ยาว 4.560 กิโลเมตร จุดจ่ายน้ำจำนวน 6 จุด 
ตำบลกระแสบน อำเภอแกลง
จังหวัดระยอง</t>
  </si>
  <si>
    <t xml:space="preserve">กิจกรรมปรับปรุงระบบท่อส่งน้ำส่วนขยายเพิ่มเติม โซน 4 อ่างเก็บน้ำประแสร์ ตำบลกระแสบน 
อำเภอแกลง 
จังหวัดระยอง
</t>
  </si>
  <si>
    <t xml:space="preserve">กิจกรรมวางระบบท่อส่งน้ำบ้านหนองกวางระยะเพิ่มเติม ตำบลวังหว้า อำเภอแกลง จังหวัดระยอง
</t>
  </si>
  <si>
    <t xml:space="preserve">กิจกรรมปรับปรุงระบบท่อส่งน้ำส่วนขยายเพิ่มเติม โซน 1 อ่างเก็บน้ำประแสร์ ตำบลป่ายุบใน อำเภอวังจันทร์ จังหวัดระยอง
</t>
  </si>
  <si>
    <t xml:space="preserve"> 6 รายการ</t>
  </si>
  <si>
    <t xml:space="preserve"> 4  รายการ</t>
  </si>
  <si>
    <t xml:space="preserve">   2  รายการ</t>
  </si>
  <si>
    <t xml:space="preserve">โครงการก่อสร้างถนนลาดยาง สายบ้านหนองกันเกรา-บ้านเขาตลาด  ตำบลทางเกวียน อำเภอแกลง – อำเภอวังจันทร์ จังหวัดระยอง
</t>
  </si>
  <si>
    <t>ปรับปรุงภูมิทัศน์บริเวณวงเวียนหลังโรงแรมสตาร์   ถนนราชชุมพล   อำเภอเมือง  จังหวัดระยอง จำนวน 1 แห่ง</t>
  </si>
  <si>
    <t xml:space="preserve"> - ถนนลาดยางขนาด  2  ช่องจราจร  ผิวจราจรกว้าง 6 เมตร ไหล่ทางข้างละ 1.50  เมตร ระยะทาง  3.500  กม.  
</t>
  </si>
  <si>
    <t xml:space="preserve">โครงการก่อสร้างฝายน้ำล้นพร้อมขุดลอกคลองมะเฟือง
</t>
  </si>
  <si>
    <t xml:space="preserve">โครงการก่อสร้างฝายน้ำล้นพร้อมขุดลอกคลองบางกระเตน
</t>
  </si>
  <si>
    <t xml:space="preserve"> ฝายน้ำล้นพร้อมขุดลอกคลอง
บางกระเตน จำนวน 1 แห่ง</t>
  </si>
  <si>
    <t xml:space="preserve"> 1 รายการ</t>
  </si>
  <si>
    <t>แบบสรุปรายการสินทรัพย์โครงการตามแผนปฏิบัติราชการประจำปีของจังหวัดระยอง ประจำปีงบประมาณ พ.ศ 2553 - 2564</t>
  </si>
  <si>
    <t xml:space="preserve">  1  รายการ</t>
  </si>
  <si>
    <t xml:space="preserve">โครงการอุทยานการเรียนรู้สมเด็จ พระเจ้าตากสินมหาราช จังหวัดระยอง 
</t>
  </si>
  <si>
    <t xml:space="preserve">โครงการส่งเสริมการผลิตไม้ผล และพืชเศรษฐกิจ จังหวัดระยอง
กิจกรรมส่งเสริมการผลิตและควบคุมคุณภาพไม้ผลจังหวัดระยอง
</t>
  </si>
  <si>
    <t xml:space="preserve">  1 รายการ</t>
  </si>
  <si>
    <t>สำนักงานทรัพยากรทางทะเลและชายฝั่งที่ 1</t>
  </si>
  <si>
    <t>เทศบาลตำบลเนินพระ/
เทศบาลตำบลปากน้ำ</t>
  </si>
  <si>
    <t>1 รายการ</t>
  </si>
  <si>
    <t xml:space="preserve">โครงการสร้างท่าเทียบเรือและตลาดกลางค้าสัตว์น้ำประมงเรือเล็กและประมงพื้นบ้าน จังหวัดระยอง
</t>
  </si>
  <si>
    <t xml:space="preserve">โครงการส่งเสริมการเลี้ยงโคเนื้อในสวนผลไม้เพื่อเพิ่มรายได้ให้กับเกษตรกร
</t>
  </si>
  <si>
    <t xml:space="preserve">โครงการพัฒนาสถานแสดงพันธุ์สัตว์น้ำระยองเพื่อการท่องเที่ยวเชิงอนุรักษ์
</t>
  </si>
  <si>
    <t xml:space="preserve">โครงการสร้างโรงรมควันยางพาราเพื่อรักษาเสถียรภาพยางพาราและเพิ่มมูลค่าผลผลิต
</t>
  </si>
  <si>
    <r>
      <rPr>
        <b/>
        <sz val="16"/>
        <rFont val="TH SarabunPSK"/>
        <family val="2"/>
      </rPr>
      <t>1. โรงเรือนผลิตปุ๋ยอินทรีย์</t>
    </r>
    <r>
      <rPr>
        <sz val="16"/>
        <rFont val="TH SarabunPSK"/>
        <family val="2"/>
      </rPr>
      <t xml:space="preserve"> บนที่ดินกรรมสิทธิ์ของสหกรณ์การเกษตรเมืองแกลง จำกัด จำนวน 1 แห่ง
2.  </t>
    </r>
    <r>
      <rPr>
        <b/>
        <sz val="16"/>
        <rFont val="TH SarabunPSK"/>
        <family val="2"/>
      </rPr>
      <t>อุปกรณ์เครื่องมือเครื่องใช้ในโรงเรือนผลิตปุ๋ยอินทรีย์</t>
    </r>
    <r>
      <rPr>
        <sz val="16"/>
        <rFont val="TH SarabunPSK"/>
        <family val="2"/>
      </rPr>
      <t xml:space="preserve"> ประกอบด้วย 
(1) ถังน้ำเบอร์กล๊าสหรือสแตนเลส ขนาด 3,000 ลิตรจำนวน 2 ถัง 
(2) ปั๊มน้ำ ขนาด 3 แรงม้า 1 เครื่อง (3) เครื่องอัดเม็ดปุ๋ย 1 เครื่อง 
(4) เครื่องผสมปุ๋ยแนวนอน 1 เครื่อง (5) เครื่องสับย่อยซากพืชเอนกประสงค์ (เครื่องยนต์)   1 เครื่อง
(6) เครื่องเย็บกระสอบ 1 เครื่อง 
(7) เครื่องมือทดสอบปุ๋ย 1 ชุด 
(8) รถตักล้อยาง 1 คัน (9) รถยกเคลื่อนย้าย 1 คัน 
</t>
    </r>
  </si>
  <si>
    <t xml:space="preserve">โครงการติดตั้งระบบกล้องวงจรปิด (CCTV) เพิ่มประสิทธิภาพความมั่นคงปลอดภัยในชีวิตและทรัพย์สินในเขตอุทยานแห่งชาติเขาแหลมหญ้า-หมู่เกาะเสม็ด
</t>
  </si>
  <si>
    <t>ก่อสร้างศูนย์แสดงสินค้า จำนวน 5 หลัง
1) อาคารโชว์สินค้า
2) อาคารขายสินค้า
3) อาคารร้านอาหาร
4) อาคารแสดงศิลปวัฒนธรรมพื้นบ้าน
5) อาคารร้านค้าและ OTOP 
ภาคตะวันออก</t>
  </si>
  <si>
    <t xml:space="preserve">โครงการ "ศูนย์แสดงสินค้าอุตสาหกรรมและ OTOP " ริมถนนสาย 36 อำเภอนิคมพัฒนา จังหวัดระยอง
</t>
  </si>
  <si>
    <t>งบประมาณ</t>
  </si>
  <si>
    <t xml:space="preserve">โครงการก่อสร้างอาคารศูนย์รวมผลผลิตทางการเกษตรตำบลกระแสบน หมู่ที่ 9 
ตำบลกระแสบน อำเภอแกลง จังหวัดระยอง
</t>
  </si>
  <si>
    <t xml:space="preserve">โครงการก่อสร้างสะพาน ค.ส.ล. ข้ามแม่น้ำประแสช่วงแหลมท่าตะเคียน–แหลมยาง  ช่วง  กม. 0+389 ถึง 0+443
</t>
  </si>
  <si>
    <t xml:space="preserve">โครงการปรับปรุงลานชมทุ่งโปรงทอง หมู่ 7 ตำบลปากน้ำประแส อำเภอแกลง จังหวัดระยอง
</t>
  </si>
  <si>
    <t xml:space="preserve">โครงการก่อสร้างอาคารที่ทำการกลุ่มปรับปรุงคุณภาพมังคุด หมู่ที่ 8 ตำบลชากโดน อำเภอแกลง จังหวัดระยอง
</t>
  </si>
  <si>
    <t xml:space="preserve"> - ก่อสร้างท่อรวบรวมและบำบัดน้ำเสีย ขนาดเส้นผ่าศูนย์กลาง 0.60 เมตร , 0.80 เมตร และ 1.00 เมตร ยาวรวม 1,294 เมตร
</t>
  </si>
  <si>
    <t xml:space="preserve">ปรับปรุงสถานที่จำหน่ายอาหารบริเวณชายหาดสวนสนให้เป็นเอกลักษณ์ของท้องถิ่น (ระยะที่ 2) อำเภอเมืองระยอง จังหวัดระยอง
1) ปูแผ่นคอนกรีต  หนา  8 ซม.  แบบมีลายพร้อมขอบคันหินสำเร็จรูป 2,783 ตร.ม. 
2) อาคารขนาด 4 x 12 ม.  จำนวน 1 หลัง 
3) ปรับปรุงพื้นที่และปลูกต้นไม้ </t>
  </si>
  <si>
    <t xml:space="preserve">อาคารตลาดกลางผลไม้ตะพง  
ขนาดความกว้าง  25.50 เมตร 
ยาว 132.00 เมตร สูง 6.00 เมตร </t>
  </si>
  <si>
    <t xml:space="preserve">  6 รายการ</t>
  </si>
  <si>
    <t xml:space="preserve">โครงการก่อสร้างตลาดกลางผลไม้ตะพงตำบลตะพง อำเภอเมือง จังหวัดระยอง  
</t>
  </si>
  <si>
    <t xml:space="preserve">โครงการก่อสร้างฝายชะลอน้ำ (ท 4-01)  มข.2527 หมู่ที่ 15  ตำบลตะพง  
อำเภอเมืองระยอง  จังหวัดระยอง 
</t>
  </si>
  <si>
    <t xml:space="preserve">โครงการก่อสร้างและปรับปรุงท่าเทียบเรือ (ทดแทนของเดิม) ตำบลเพ อำเภอเมือง จังหวัดระยอง
</t>
  </si>
  <si>
    <t xml:space="preserve">โครงการก่อสร้างระบบรวบรวมและบำบัดน้ำเสีย (ส่วนย่อย) ถนนเลียบหาดแม่รำพึง อำเภอเมืองระยอง จังหวัดระยอง
</t>
  </si>
  <si>
    <t xml:space="preserve">โครงการก่อสร้างฝายน้ำล้นสะพานบ้านสอ ชุมชนบ้านทับมา หมู่ที่ 4 ตำบลทับมา  อำเภอเมืองระยอง จังหวัดระยอง
</t>
  </si>
  <si>
    <t xml:space="preserve">แจ้งความประสงค์โอนแล้ว
</t>
  </si>
  <si>
    <t xml:space="preserve"> 4 รายการ</t>
  </si>
  <si>
    <t xml:space="preserve">โครงการก่อสร้างโรงเรียนพออยู่พอกิน หมู่ที่ 6 ตำบลชุมแสง อำเภอวังจันทร์ จังหวัดระยอง
</t>
  </si>
  <si>
    <t xml:space="preserve">ดำเนินการก่อสร้างโรงเรียนพออยู่พอกิน หมู่ที่ 6 ตำบลชุมแสง อำเภอวังจันทร์ จังหวัดระยอง ประกอบด้วย
- ก่อสร้างอาคารสัมมนา
- ก่อสร้างศูนย์ฝึกอาชีพ 2 ชั้น ขนาด 12 ม. ยาว 20 ม. 
- ก่อสร้างอาคารรับรองขนาด กว้าง 10 ม. ยาว 16 ม. 
- ก่อสร้างอาคารสวัสดิการ 1 แห่ง
</t>
  </si>
  <si>
    <t>ก่อสร้างฝายน้ำล้นคลองรุ้ง พร้อมขุดลอกคลอง หมู่ที่ 4 ตำบลชากบก อำเภอบ้านค่าย จังหวัดระยอง กว้าง 10 เมตร กว้างเฉลี่ย 8 เมตร ลึกเฉลี่ย 3 เมตร  ยาวรวม 1,700 เมตร ปริมาณดินขุดไม่น้อยกว่า 23,350 ลบ.ม.</t>
  </si>
  <si>
    <t xml:space="preserve">โครงการก่อสร้างฝายน้ำล้นคลองรุ้ง พร้อมขุดลอกคลอง หมู่ที่ 4 
ตำบลชากบก 
อำเภอบ้านค่าย 
จังหวัดระยอง
</t>
  </si>
  <si>
    <t xml:space="preserve">โครงการก่อสร้างอาคารศูนย์พัฒนาเด็กเล็กเทศบาลตำบล สำนักท้อน ในโรงเรียนวัดบูรณาราม ตำบลสำนักท้อน อำเภอบ้านฉาง จังหวัดระยอง
</t>
  </si>
  <si>
    <t xml:space="preserve">โครงการปรับปรุงสนามกีฬา หมู่ที่ 5    ตำบลบ้านฉาง อำเภอบ้านฉาง จังหวัดระยอง 
</t>
  </si>
  <si>
    <t xml:space="preserve">โครงการก่อสร้างอาคารเอนกประสงค์สำหรับรับซื้อผลผลิตทางการเกษตร 
อำเภอเขาชะเมา จังหวัดระยอง </t>
  </si>
  <si>
    <t>องค์การบริหารส่วนตำบลเขาชะเมา</t>
  </si>
  <si>
    <t>โครงการก่อสร้างอาคารศูนย์การเรียนรู้การผลิตภัณฑ์ทองเหลือง (OTOP) หมู่ที่ 10 ต.เขาน้อย อ.เขาชะเมา จ.ระยอง</t>
  </si>
  <si>
    <t xml:space="preserve">องค์การบริหาร
ส่วนตำบลเขาน้อย
</t>
  </si>
  <si>
    <t xml:space="preserve">ก่อสร้างอาคารศูนย์การเรียนรู้-ขนาดเล็ก กว้าง 4.00 เมตร ยาว 5.00 เมตร สูง 3.5 เมตร 
มีพื้นที่ใช้สอย 20 ตารางเมตร 
</t>
  </si>
  <si>
    <t>อาคาร คสล. ชั้นเดียว 
ขนาดกว้าง 30.00 เมตร 
ยาว 60.00 เมตร พื้นที่ใช้สอย 
1,800 ตารางเมตร</t>
  </si>
  <si>
    <t>สะพานเดินชมธรรมชาติป่าชายเลน หมู่ที่ 7 เชื่อมต่อ หมู่ที่ 1 ตำบลปากน้ำกระแส  อำเภอแกลง จังหวัดระยอง จำนวน 1 แห่ง</t>
  </si>
  <si>
    <t xml:space="preserve">โครงการก่อสร้างสะพานเดินชมธรรมชาติป่าชายเลน หมู่ที่ 7 เชื่อมต่อ หมู่ที่ 1 ตำบลปากน้ำกระแส 
อำเภอแกลง จังหวัดระยอง
</t>
  </si>
  <si>
    <t xml:space="preserve">โครงการอาคารบังคับน้ำคลองเนินฆ้อพร้อมขุดลอก ตำบลเนินฆ้อ อำเภอแกลง จังหวัดระยอง
</t>
  </si>
  <si>
    <t xml:space="preserve">โครงการปรับปรุงตลาดสดพื้นบ้าน หมู่ที่ 12 ตำบลตะพง อำเภอเมือง จังหวัดระยอง
</t>
  </si>
  <si>
    <t xml:space="preserve">โครงการเขื่อนป้องกันตลิ่งริมแม่น้ำระยอง หมู่ที่ 8  ตำบลหนองละลอก อำเภอบ้านค่าย จังหวัดระยอง
</t>
  </si>
  <si>
    <t xml:space="preserve">กิจกรรมก่อสร้างระบบบำบัดน้ำเสียบนพื้นที่เกาะเสม็ด บริเวณหน้าด่าน จุดที่ 3 ตำบลเพ อำเภอเมืองระยอง จังหวัดระยอง
</t>
  </si>
  <si>
    <t xml:space="preserve">กิจกรรมก่อสร้างระบบบำบัดน้ำเสียบนพื้นที่เกาะเสม็ด บริเวณอ่าวน้อยหน่า จุดที่ 1 ตำบลเพ อำเภอเมืองระยอง จังหวัดระยอง
</t>
  </si>
  <si>
    <t xml:space="preserve">โครงการปรับปรุงและพัฒนาระบบการรักษาความปลอดภัยในจังหวัดระยองให้มีประสิทธิภาพ
กิจกรรมพัฒนาประสิทธิภาพ
ในการรักษาความปลอดภัย
และให้บริการประชาชน
</t>
  </si>
  <si>
    <t>1. สนง.เกษตรจังหวัดระยอง 2 เครื่อง
2. สนง.เกษตรอำเภอแกลง 2 เครื่อง
3. สนง.เกษตรอำเภอนิคมพัฒนา 1 เครื่อง
4. สนง.เกษตรอำเภอวังจันทร์ 1 เครื่อง
5. สนง.เกษตรอำเภอเขาชะเมา 1 เครื่อง
6. สนง.เกษตรอำเภอบ้านค่าย 1 เครื่อง
7. สนง.เกษตรอำเภอปลวกแดง 1 เครื่อง</t>
  </si>
  <si>
    <t xml:space="preserve">องค์การบริหาร
ส่วนตำบล
ชากโดน
</t>
  </si>
  <si>
    <t>ก่อสร้างอาคารที่ทำการกลุ่มปรับปรุงคุณภาพมังคุด หมู่ที่ 8 ตำบลชากโดน อำเภอแกลง จังหวัดระยองขนาดกว้าง 20.00 เมตร ยาว 20.00 เมตร 
สูง 4.20 เมตร</t>
  </si>
  <si>
    <t>ฝึกอบรม</t>
  </si>
  <si>
    <t>-</t>
  </si>
  <si>
    <t>สรุปสินทรัพย์คงค้างสะสมโครงการตามแผนปฏิบัติราชการของจังหวัดระยอง ประจำปีงบประมาณ พ.ศ. 2553 - 2564</t>
  </si>
  <si>
    <t>จำแนกรายหน่วยงาน</t>
  </si>
  <si>
    <t xml:space="preserve">โครงการปรับปรุงภูมิทัศน์บริเวณวงเวียนหลังโรงแรมสตาร์  ถนนราชชุมพลอำเภอเมือง  จังหวัดระยอง
</t>
  </si>
  <si>
    <t xml:space="preserve"> 2 รายการ</t>
  </si>
  <si>
    <t xml:space="preserve"> 9 รายการ</t>
  </si>
  <si>
    <t xml:space="preserve">  2 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</si>
</sst>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(* #,##0_);_(* \(#,##0\);_(* &quot;-&quot;??_);_(@_)"/>
  </numFmts>
  <fonts count="4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indexed="63"/>
      <name val="Angsana New"/>
      <family val="1"/>
    </font>
    <font>
      <b/>
      <sz val="16"/>
      <color indexed="63"/>
      <name val="TH SarabunPSK"/>
      <family val="2"/>
    </font>
    <font>
      <b/>
      <sz val="14"/>
      <color indexed="63"/>
      <name val="TH SarabunPSK"/>
      <family val="2"/>
    </font>
    <font>
      <b/>
      <u/>
      <sz val="14"/>
      <color indexed="63"/>
      <name val="TH SarabunPSK"/>
      <family val="2"/>
    </font>
    <font>
      <sz val="14"/>
      <color indexed="63"/>
      <name val="TH SarabunPSK"/>
      <family val="2"/>
    </font>
    <font>
      <sz val="14"/>
      <color indexed="63"/>
      <name val="Wingdings"/>
      <charset val="2"/>
    </font>
    <font>
      <sz val="14"/>
      <name val="TH SarabunPSK"/>
      <family val="2"/>
    </font>
    <font>
      <sz val="16"/>
      <name val="TH SarabunPSK"/>
      <family val="2"/>
    </font>
    <font>
      <sz val="16"/>
      <name val="Wingdings"/>
      <charset val="2"/>
    </font>
    <font>
      <b/>
      <sz val="16"/>
      <name val="TH SarabunPSK"/>
      <family val="2"/>
    </font>
    <font>
      <b/>
      <i/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  <charset val="222"/>
    </font>
    <font>
      <sz val="16"/>
      <name val="TH SarabunPSK"/>
      <family val="2"/>
      <charset val="222"/>
    </font>
    <font>
      <sz val="16"/>
      <name val="AngsanaUPC"/>
      <family val="1"/>
      <charset val="222"/>
    </font>
    <font>
      <sz val="18"/>
      <name val="TH SarabunPSK"/>
      <family val="2"/>
      <charset val="222"/>
    </font>
    <font>
      <sz val="16"/>
      <color theme="1"/>
      <name val="TH SarabunPSK"/>
      <family val="2"/>
    </font>
    <font>
      <sz val="15"/>
      <color theme="1"/>
      <name val="TH SarabunPSK"/>
      <family val="2"/>
      <charset val="222"/>
    </font>
    <font>
      <sz val="15"/>
      <name val="AngsanaUPC"/>
      <family val="1"/>
      <charset val="222"/>
    </font>
    <font>
      <sz val="15"/>
      <name val="Wingdings"/>
      <charset val="2"/>
    </font>
    <font>
      <b/>
      <sz val="15"/>
      <color indexed="63"/>
      <name val="TH SarabunPSK"/>
      <family val="2"/>
      <charset val="222"/>
    </font>
    <font>
      <sz val="15"/>
      <name val="TH SarabunPSK"/>
      <family val="2"/>
      <charset val="222"/>
    </font>
    <font>
      <sz val="10"/>
      <name val="Arial"/>
      <family val="2"/>
    </font>
    <font>
      <b/>
      <sz val="16"/>
      <color theme="1"/>
      <name val="TH SarabunPSK"/>
      <family val="2"/>
    </font>
    <font>
      <sz val="10"/>
      <color theme="1"/>
      <name val="DilleniaUPC"/>
      <family val="1"/>
    </font>
    <font>
      <b/>
      <sz val="15"/>
      <name val="TH SarabunPSK"/>
      <family val="2"/>
    </font>
    <font>
      <b/>
      <sz val="15"/>
      <color indexed="63"/>
      <name val="TH SarabunPSK"/>
      <family val="2"/>
    </font>
    <font>
      <sz val="16"/>
      <color theme="1"/>
      <name val="Wingdings"/>
      <charset val="2"/>
    </font>
    <font>
      <sz val="15"/>
      <color theme="1"/>
      <name val="TH SarabunPSK"/>
      <family val="2"/>
    </font>
    <font>
      <sz val="15"/>
      <color indexed="63"/>
      <name val="TH SarabunPSK"/>
      <family val="2"/>
    </font>
    <font>
      <b/>
      <u/>
      <sz val="15"/>
      <color indexed="63"/>
      <name val="TH SarabunPSK"/>
      <family val="2"/>
    </font>
    <font>
      <u val="double"/>
      <sz val="15"/>
      <color indexed="63"/>
      <name val="TH SarabunPSK"/>
      <family val="2"/>
    </font>
    <font>
      <sz val="15"/>
      <color indexed="63"/>
      <name val="Wingdings"/>
      <charset val="2"/>
    </font>
    <font>
      <sz val="15"/>
      <color indexed="63"/>
      <name val="TH SarabunPSK"/>
      <family val="2"/>
      <charset val="222"/>
    </font>
    <font>
      <sz val="15"/>
      <color theme="1"/>
      <name val="Wingdings"/>
      <charset val="2"/>
    </font>
    <font>
      <sz val="15"/>
      <color theme="1"/>
      <name val="DilleniaUPC"/>
      <family val="1"/>
      <charset val="222"/>
    </font>
    <font>
      <sz val="15"/>
      <color indexed="63"/>
      <name val="Angsana New"/>
      <family val="1"/>
      <charset val="222"/>
    </font>
    <font>
      <sz val="14"/>
      <name val="TH SarabunPSK"/>
      <family val="2"/>
      <charset val="222"/>
    </font>
    <font>
      <sz val="14"/>
      <color indexed="63"/>
      <name val="Angsana New"/>
      <family val="1"/>
      <charset val="222"/>
    </font>
    <font>
      <i/>
      <sz val="15"/>
      <name val="TH SarabunPSK"/>
      <family val="2"/>
      <charset val="222"/>
    </font>
    <font>
      <b/>
      <sz val="16"/>
      <color indexed="63"/>
      <name val="TH SarabunPSK"/>
      <family val="2"/>
      <charset val="222"/>
    </font>
    <font>
      <sz val="16"/>
      <color indexed="63"/>
      <name val="Angsana New"/>
      <family val="1"/>
      <charset val="222"/>
    </font>
    <font>
      <sz val="16"/>
      <color indexed="63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455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3" fontId="4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9" fillId="0" borderId="1" xfId="0" applyFont="1" applyBorder="1" applyAlignment="1">
      <alignment horizontal="center" vertical="top"/>
    </xf>
    <xf numFmtId="0" fontId="9" fillId="0" borderId="14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9" fillId="0" borderId="11" xfId="0" applyFont="1" applyBorder="1"/>
    <xf numFmtId="0" fontId="11" fillId="0" borderId="17" xfId="0" applyFont="1" applyBorder="1" applyAlignment="1">
      <alignment horizontal="center" vertical="top"/>
    </xf>
    <xf numFmtId="0" fontId="12" fillId="9" borderId="17" xfId="0" applyFont="1" applyFill="1" applyBorder="1" applyAlignment="1">
      <alignment horizontal="left" vertical="top" wrapText="1"/>
    </xf>
    <xf numFmtId="3" fontId="12" fillId="9" borderId="17" xfId="0" applyNumberFormat="1" applyFont="1" applyFill="1" applyBorder="1" applyAlignment="1">
      <alignment horizontal="center" vertical="top" wrapText="1"/>
    </xf>
    <xf numFmtId="3" fontId="12" fillId="9" borderId="9" xfId="0" applyNumberFormat="1" applyFont="1" applyFill="1" applyBorder="1" applyAlignment="1">
      <alignment horizontal="center" vertical="top" wrapText="1"/>
    </xf>
    <xf numFmtId="0" fontId="9" fillId="0" borderId="17" xfId="0" applyFont="1" applyBorder="1"/>
    <xf numFmtId="0" fontId="9" fillId="0" borderId="9" xfId="0" applyFont="1" applyBorder="1"/>
    <xf numFmtId="0" fontId="11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vertical="top" wrapText="1"/>
    </xf>
    <xf numFmtId="3" fontId="9" fillId="0" borderId="17" xfId="0" applyNumberFormat="1" applyFont="1" applyBorder="1" applyAlignment="1">
      <alignment horizontal="center" vertical="top" wrapText="1"/>
    </xf>
    <xf numFmtId="3" fontId="9" fillId="0" borderId="9" xfId="0" applyNumberFormat="1" applyFont="1" applyBorder="1" applyAlignment="1">
      <alignment horizontal="center" vertical="top" wrapText="1"/>
    </xf>
    <xf numFmtId="0" fontId="9" fillId="0" borderId="7" xfId="0" applyFont="1" applyBorder="1"/>
    <xf numFmtId="0" fontId="9" fillId="0" borderId="13" xfId="0" applyFont="1" applyBorder="1"/>
    <xf numFmtId="0" fontId="9" fillId="0" borderId="17" xfId="0" applyFont="1" applyBorder="1" applyAlignment="1">
      <alignment vertical="top" wrapText="1"/>
    </xf>
    <xf numFmtId="3" fontId="9" fillId="0" borderId="17" xfId="0" applyNumberFormat="1" applyFont="1" applyBorder="1" applyAlignment="1">
      <alignment vertical="top" wrapText="1"/>
    </xf>
    <xf numFmtId="3" fontId="9" fillId="0" borderId="7" xfId="0" applyNumberFormat="1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vertical="top" wrapText="1"/>
    </xf>
    <xf numFmtId="3" fontId="15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vertical="top" wrapText="1"/>
    </xf>
    <xf numFmtId="187" fontId="17" fillId="10" borderId="1" xfId="1" applyNumberFormat="1" applyFont="1" applyFill="1" applyBorder="1" applyAlignment="1">
      <alignment horizontal="left" vertical="top" wrapText="1"/>
    </xf>
    <xf numFmtId="0" fontId="16" fillId="0" borderId="1" xfId="0" applyFont="1" applyBorder="1"/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vertical="top" wrapText="1"/>
    </xf>
    <xf numFmtId="188" fontId="9" fillId="0" borderId="1" xfId="1" quotePrefix="1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18" fillId="10" borderId="1" xfId="0" applyFont="1" applyFill="1" applyBorder="1" applyAlignment="1">
      <alignment vertical="top" wrapText="1"/>
    </xf>
    <xf numFmtId="0" fontId="18" fillId="0" borderId="1" xfId="0" applyFont="1" applyBorder="1" applyAlignment="1">
      <alignment horizontal="left" vertical="top" wrapText="1"/>
    </xf>
    <xf numFmtId="0" fontId="18" fillId="10" borderId="1" xfId="0" applyFont="1" applyFill="1" applyBorder="1" applyAlignment="1">
      <alignment horizontal="center" vertical="top"/>
    </xf>
    <xf numFmtId="0" fontId="18" fillId="1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0" fontId="20" fillId="0" borderId="1" xfId="0" applyFont="1" applyBorder="1"/>
    <xf numFmtId="0" fontId="21" fillId="0" borderId="1" xfId="0" applyFont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horizontal="center" vertical="top"/>
    </xf>
    <xf numFmtId="0" fontId="18" fillId="0" borderId="0" xfId="0" applyFont="1"/>
    <xf numFmtId="0" fontId="25" fillId="4" borderId="8" xfId="0" applyFont="1" applyFill="1" applyBorder="1" applyAlignment="1">
      <alignment horizontal="center"/>
    </xf>
    <xf numFmtId="187" fontId="25" fillId="4" borderId="8" xfId="1" applyNumberFormat="1" applyFont="1" applyFill="1" applyBorder="1" applyAlignment="1">
      <alignment horizontal="center"/>
    </xf>
    <xf numFmtId="0" fontId="25" fillId="0" borderId="1" xfId="0" applyFont="1" applyBorder="1"/>
    <xf numFmtId="0" fontId="18" fillId="0" borderId="1" xfId="0" applyFont="1" applyBorder="1" applyAlignment="1">
      <alignment horizontal="center"/>
    </xf>
    <xf numFmtId="187" fontId="18" fillId="0" borderId="1" xfId="1" applyNumberFormat="1" applyFont="1" applyBorder="1" applyAlignment="1">
      <alignment horizontal="center"/>
    </xf>
    <xf numFmtId="187" fontId="18" fillId="0" borderId="0" xfId="0" applyNumberFormat="1" applyFont="1"/>
    <xf numFmtId="3" fontId="2" fillId="0" borderId="0" xfId="0" applyNumberFormat="1" applyFont="1"/>
    <xf numFmtId="187" fontId="2" fillId="0" borderId="0" xfId="0" applyNumberFormat="1" applyFont="1"/>
    <xf numFmtId="188" fontId="2" fillId="0" borderId="0" xfId="0" applyNumberFormat="1" applyFont="1"/>
    <xf numFmtId="43" fontId="2" fillId="0" borderId="0" xfId="0" applyNumberFormat="1" applyFont="1"/>
    <xf numFmtId="187" fontId="25" fillId="7" borderId="8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26" fillId="0" borderId="0" xfId="0" applyFont="1" applyAlignment="1">
      <alignment vertical="top"/>
    </xf>
    <xf numFmtId="0" fontId="29" fillId="0" borderId="7" xfId="0" applyFont="1" applyBorder="1" applyAlignment="1">
      <alignment horizontal="center" vertical="top" wrapText="1"/>
    </xf>
    <xf numFmtId="1" fontId="9" fillId="0" borderId="7" xfId="0" applyNumberFormat="1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 wrapText="1"/>
    </xf>
    <xf numFmtId="187" fontId="18" fillId="0" borderId="7" xfId="2" applyNumberFormat="1" applyFont="1" applyFill="1" applyBorder="1" applyAlignment="1">
      <alignment horizontal="right" vertical="top" wrapText="1"/>
    </xf>
    <xf numFmtId="0" fontId="18" fillId="0" borderId="7" xfId="0" applyFont="1" applyBorder="1" applyAlignment="1">
      <alignment vertical="top" wrapText="1"/>
    </xf>
    <xf numFmtId="0" fontId="29" fillId="2" borderId="7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left" vertical="top" wrapText="1"/>
    </xf>
    <xf numFmtId="1" fontId="9" fillId="2" borderId="7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18" fillId="11" borderId="7" xfId="0" applyFont="1" applyFill="1" applyBorder="1" applyAlignment="1">
      <alignment horizontal="center" vertical="top" wrapText="1"/>
    </xf>
    <xf numFmtId="187" fontId="18" fillId="11" borderId="7" xfId="2" applyNumberFormat="1" applyFont="1" applyFill="1" applyBorder="1" applyAlignment="1">
      <alignment horizontal="right" vertical="top" wrapText="1"/>
    </xf>
    <xf numFmtId="0" fontId="18" fillId="11" borderId="7" xfId="0" applyFont="1" applyFill="1" applyBorder="1" applyAlignment="1">
      <alignment vertical="top" wrapText="1"/>
    </xf>
    <xf numFmtId="0" fontId="16" fillId="0" borderId="0" xfId="0" applyFont="1"/>
    <xf numFmtId="0" fontId="28" fillId="2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vertical="top" wrapText="1"/>
    </xf>
    <xf numFmtId="0" fontId="13" fillId="0" borderId="1" xfId="0" applyFont="1" applyBorder="1"/>
    <xf numFmtId="0" fontId="31" fillId="0" borderId="0" xfId="0" applyFont="1"/>
    <xf numFmtId="3" fontId="28" fillId="8" borderId="1" xfId="0" applyNumberFormat="1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top"/>
    </xf>
    <xf numFmtId="0" fontId="31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top" wrapText="1"/>
    </xf>
    <xf numFmtId="3" fontId="31" fillId="0" borderId="1" xfId="0" applyNumberFormat="1" applyFont="1" applyFill="1" applyBorder="1" applyAlignment="1">
      <alignment horizontal="center" vertical="top" wrapText="1"/>
    </xf>
    <xf numFmtId="0" fontId="31" fillId="0" borderId="0" xfId="0" applyFont="1" applyFill="1"/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 shrinkToFit="1"/>
    </xf>
    <xf numFmtId="187" fontId="13" fillId="10" borderId="1" xfId="1" applyNumberFormat="1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left" vertical="top" wrapText="1"/>
    </xf>
    <xf numFmtId="0" fontId="13" fillId="10" borderId="8" xfId="0" applyFont="1" applyFill="1" applyBorder="1" applyAlignment="1">
      <alignment horizontal="center" vertical="top"/>
    </xf>
    <xf numFmtId="0" fontId="13" fillId="10" borderId="17" xfId="0" applyFont="1" applyFill="1" applyBorder="1" applyAlignment="1">
      <alignment horizontal="center" vertical="top"/>
    </xf>
    <xf numFmtId="0" fontId="13" fillId="10" borderId="7" xfId="0" applyFont="1" applyFill="1" applyBorder="1" applyAlignment="1">
      <alignment vertical="top" wrapText="1"/>
    </xf>
    <xf numFmtId="188" fontId="13" fillId="10" borderId="11" xfId="1" quotePrefix="1" applyNumberFormat="1" applyFont="1" applyFill="1" applyBorder="1" applyAlignment="1">
      <alignment vertical="top" wrapText="1"/>
    </xf>
    <xf numFmtId="0" fontId="30" fillId="10" borderId="1" xfId="0" applyFont="1" applyFill="1" applyBorder="1" applyAlignment="1">
      <alignment horizontal="center" vertical="top" wrapText="1"/>
    </xf>
    <xf numFmtId="0" fontId="30" fillId="10" borderId="1" xfId="0" applyFont="1" applyFill="1" applyBorder="1" applyAlignment="1">
      <alignment vertical="top" wrapText="1"/>
    </xf>
    <xf numFmtId="0" fontId="28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top" wrapText="1"/>
    </xf>
    <xf numFmtId="0" fontId="30" fillId="0" borderId="1" xfId="0" applyFont="1" applyFill="1" applyBorder="1" applyAlignment="1">
      <alignment vertical="top" wrapText="1"/>
    </xf>
    <xf numFmtId="0" fontId="30" fillId="0" borderId="1" xfId="0" applyFont="1" applyFill="1" applyBorder="1" applyAlignment="1">
      <alignment horizontal="left" vertical="top" wrapText="1"/>
    </xf>
    <xf numFmtId="0" fontId="30" fillId="0" borderId="18" xfId="0" applyFont="1" applyFill="1" applyBorder="1" applyAlignment="1">
      <alignment horizontal="center" vertical="top" wrapText="1"/>
    </xf>
    <xf numFmtId="0" fontId="30" fillId="0" borderId="18" xfId="0" applyFont="1" applyFill="1" applyBorder="1" applyAlignment="1">
      <alignment vertical="top" wrapText="1"/>
    </xf>
    <xf numFmtId="0" fontId="30" fillId="0" borderId="1" xfId="0" applyFont="1" applyFill="1" applyBorder="1" applyAlignment="1">
      <alignment horizontal="center" vertical="top"/>
    </xf>
    <xf numFmtId="3" fontId="31" fillId="0" borderId="0" xfId="0" applyNumberFormat="1" applyFont="1"/>
    <xf numFmtId="0" fontId="31" fillId="0" borderId="0" xfId="0" applyFont="1" applyAlignment="1">
      <alignment horizontal="left"/>
    </xf>
    <xf numFmtId="0" fontId="34" fillId="0" borderId="1" xfId="0" applyFont="1" applyFill="1" applyBorder="1" applyAlignment="1">
      <alignment horizontal="center" vertical="top" wrapText="1"/>
    </xf>
    <xf numFmtId="3" fontId="31" fillId="0" borderId="8" xfId="0" applyNumberFormat="1" applyFont="1" applyFill="1" applyBorder="1" applyAlignment="1">
      <alignment horizontal="center" vertical="top" wrapText="1"/>
    </xf>
    <xf numFmtId="0" fontId="31" fillId="0" borderId="8" xfId="0" applyFont="1" applyFill="1" applyBorder="1" applyAlignment="1">
      <alignment vertical="top" wrapText="1"/>
    </xf>
    <xf numFmtId="0" fontId="26" fillId="0" borderId="1" xfId="0" applyFont="1" applyBorder="1" applyAlignment="1">
      <alignment vertical="top"/>
    </xf>
    <xf numFmtId="3" fontId="33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28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 shrinkToFit="1"/>
    </xf>
    <xf numFmtId="0" fontId="13" fillId="0" borderId="1" xfId="0" applyFont="1" applyBorder="1" applyAlignment="1">
      <alignment horizontal="left" vertical="top" wrapText="1"/>
    </xf>
    <xf numFmtId="0" fontId="13" fillId="10" borderId="7" xfId="0" applyFont="1" applyFill="1" applyBorder="1" applyAlignment="1">
      <alignment horizontal="left" vertical="top" wrapText="1"/>
    </xf>
    <xf numFmtId="0" fontId="30" fillId="10" borderId="1" xfId="0" applyFont="1" applyFill="1" applyBorder="1" applyAlignment="1">
      <alignment horizontal="left" vertical="top" wrapText="1"/>
    </xf>
    <xf numFmtId="0" fontId="30" fillId="0" borderId="1" xfId="0" applyFont="1" applyBorder="1" applyAlignment="1">
      <alignment horizontal="left" vertical="top" wrapText="1"/>
    </xf>
    <xf numFmtId="0" fontId="30" fillId="0" borderId="18" xfId="0" applyFont="1" applyFill="1" applyBorder="1" applyAlignment="1">
      <alignment horizontal="left" vertical="top" wrapText="1"/>
    </xf>
    <xf numFmtId="0" fontId="27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187" fontId="19" fillId="0" borderId="1" xfId="1" applyNumberFormat="1" applyFont="1" applyFill="1" applyBorder="1" applyAlignment="1">
      <alignment vertical="top" wrapText="1"/>
    </xf>
    <xf numFmtId="187" fontId="18" fillId="0" borderId="1" xfId="2" applyNumberFormat="1" applyFont="1" applyFill="1" applyBorder="1" applyAlignment="1">
      <alignment horizontal="right" vertical="top" wrapText="1"/>
    </xf>
    <xf numFmtId="0" fontId="14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3" fontId="22" fillId="8" borderId="1" xfId="0" applyNumberFormat="1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left" vertical="center" wrapText="1"/>
    </xf>
    <xf numFmtId="1" fontId="23" fillId="0" borderId="7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36" fillId="0" borderId="7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187" fontId="19" fillId="0" borderId="7" xfId="2" applyNumberFormat="1" applyFont="1" applyFill="1" applyBorder="1" applyAlignment="1">
      <alignment horizontal="right" vertical="top" wrapText="1"/>
    </xf>
    <xf numFmtId="0" fontId="19" fillId="0" borderId="7" xfId="0" applyFont="1" applyBorder="1" applyAlignment="1">
      <alignment vertical="top" wrapText="1"/>
    </xf>
    <xf numFmtId="0" fontId="35" fillId="0" borderId="1" xfId="0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left" vertical="top" wrapText="1"/>
    </xf>
    <xf numFmtId="0" fontId="35" fillId="0" borderId="1" xfId="0" applyFont="1" applyFill="1" applyBorder="1" applyAlignment="1">
      <alignment vertical="top" wrapText="1"/>
    </xf>
    <xf numFmtId="0" fontId="35" fillId="0" borderId="1" xfId="0" applyFont="1" applyFill="1" applyBorder="1" applyAlignment="1">
      <alignment horizontal="center" vertical="top" wrapText="1"/>
    </xf>
    <xf numFmtId="3" fontId="35" fillId="0" borderId="1" xfId="0" applyNumberFormat="1" applyFont="1" applyFill="1" applyBorder="1" applyAlignment="1">
      <alignment horizontal="center" vertical="top" wrapText="1"/>
    </xf>
    <xf numFmtId="1" fontId="23" fillId="2" borderId="7" xfId="0" applyNumberFormat="1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top"/>
    </xf>
    <xf numFmtId="0" fontId="36" fillId="2" borderId="7" xfId="0" applyFont="1" applyFill="1" applyBorder="1" applyAlignment="1">
      <alignment horizontal="center" vertical="top" wrapText="1"/>
    </xf>
    <xf numFmtId="0" fontId="23" fillId="2" borderId="7" xfId="0" applyFont="1" applyFill="1" applyBorder="1" applyAlignment="1">
      <alignment horizontal="left" vertical="top" wrapText="1"/>
    </xf>
    <xf numFmtId="0" fontId="19" fillId="11" borderId="7" xfId="0" applyFont="1" applyFill="1" applyBorder="1" applyAlignment="1">
      <alignment horizontal="center" vertical="top" wrapText="1"/>
    </xf>
    <xf numFmtId="187" fontId="19" fillId="11" borderId="7" xfId="2" applyNumberFormat="1" applyFont="1" applyFill="1" applyBorder="1" applyAlignment="1">
      <alignment horizontal="right" vertical="top" wrapText="1"/>
    </xf>
    <xf numFmtId="0" fontId="19" fillId="11" borderId="7" xfId="0" applyFont="1" applyFill="1" applyBorder="1" applyAlignment="1">
      <alignment vertical="top" wrapText="1"/>
    </xf>
    <xf numFmtId="0" fontId="20" fillId="0" borderId="0" xfId="0" applyFont="1"/>
    <xf numFmtId="0" fontId="37" fillId="0" borderId="0" xfId="0" applyFont="1" applyAlignment="1">
      <alignment vertical="top"/>
    </xf>
    <xf numFmtId="3" fontId="35" fillId="0" borderId="8" xfId="0" applyNumberFormat="1" applyFont="1" applyFill="1" applyBorder="1" applyAlignment="1">
      <alignment horizontal="center" vertical="top" wrapText="1"/>
    </xf>
    <xf numFmtId="0" fontId="35" fillId="0" borderId="8" xfId="0" applyFont="1" applyFill="1" applyBorder="1" applyAlignment="1">
      <alignment vertical="top" wrapText="1"/>
    </xf>
    <xf numFmtId="0" fontId="37" fillId="0" borderId="1" xfId="0" applyFont="1" applyBorder="1" applyAlignment="1">
      <alignment vertical="top"/>
    </xf>
    <xf numFmtId="0" fontId="19" fillId="0" borderId="1" xfId="0" applyFont="1" applyFill="1" applyBorder="1" applyAlignment="1">
      <alignment vertical="top" wrapText="1"/>
    </xf>
    <xf numFmtId="187" fontId="19" fillId="0" borderId="1" xfId="2" applyNumberFormat="1" applyFont="1" applyFill="1" applyBorder="1" applyAlignment="1">
      <alignment horizontal="right" vertical="top" wrapText="1"/>
    </xf>
    <xf numFmtId="0" fontId="3" fillId="0" borderId="0" xfId="0" applyFont="1"/>
    <xf numFmtId="187" fontId="30" fillId="0" borderId="1" xfId="2" applyNumberFormat="1" applyFont="1" applyFill="1" applyBorder="1" applyAlignment="1">
      <alignment horizontal="right" vertical="top" wrapText="1"/>
    </xf>
    <xf numFmtId="3" fontId="13" fillId="0" borderId="1" xfId="0" applyNumberFormat="1" applyFont="1" applyFill="1" applyBorder="1" applyAlignment="1">
      <alignment horizontal="center" vertical="top" wrapText="1"/>
    </xf>
    <xf numFmtId="0" fontId="27" fillId="5" borderId="4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vertical="top" wrapText="1"/>
    </xf>
    <xf numFmtId="0" fontId="18" fillId="11" borderId="12" xfId="0" applyFont="1" applyFill="1" applyBorder="1" applyAlignment="1">
      <alignment vertical="top" wrapText="1"/>
    </xf>
    <xf numFmtId="0" fontId="26" fillId="0" borderId="4" xfId="0" applyFont="1" applyBorder="1" applyAlignment="1">
      <alignment vertical="top"/>
    </xf>
    <xf numFmtId="0" fontId="18" fillId="0" borderId="1" xfId="0" applyFont="1" applyBorder="1" applyAlignment="1">
      <alignment horizontal="center" vertical="top" wrapText="1"/>
    </xf>
    <xf numFmtId="0" fontId="18" fillId="11" borderId="1" xfId="0" applyFont="1" applyFill="1" applyBorder="1" applyAlignment="1">
      <alignment horizontal="center" vertical="top" wrapText="1"/>
    </xf>
    <xf numFmtId="187" fontId="18" fillId="11" borderId="1" xfId="2" applyNumberFormat="1" applyFont="1" applyFill="1" applyBorder="1" applyAlignment="1">
      <alignment horizontal="right" vertical="top" wrapText="1"/>
    </xf>
    <xf numFmtId="1" fontId="13" fillId="0" borderId="7" xfId="0" applyNumberFormat="1" applyFont="1" applyBorder="1" applyAlignment="1">
      <alignment horizontal="center" vertical="top"/>
    </xf>
    <xf numFmtId="0" fontId="30" fillId="0" borderId="7" xfId="0" applyFont="1" applyBorder="1" applyAlignment="1">
      <alignment horizontal="center" vertical="top" wrapText="1"/>
    </xf>
    <xf numFmtId="187" fontId="30" fillId="0" borderId="7" xfId="2" applyNumberFormat="1" applyFont="1" applyFill="1" applyBorder="1" applyAlignment="1">
      <alignment horizontal="right" vertical="top" wrapText="1"/>
    </xf>
    <xf numFmtId="0" fontId="30" fillId="0" borderId="12" xfId="0" applyFont="1" applyBorder="1" applyAlignment="1">
      <alignment vertical="top" wrapText="1"/>
    </xf>
    <xf numFmtId="1" fontId="13" fillId="2" borderId="7" xfId="0" applyNumberFormat="1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30" fillId="2" borderId="7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left" vertical="top" wrapText="1"/>
    </xf>
    <xf numFmtId="0" fontId="30" fillId="11" borderId="7" xfId="0" applyFont="1" applyFill="1" applyBorder="1" applyAlignment="1">
      <alignment horizontal="center" vertical="top" wrapText="1"/>
    </xf>
    <xf numFmtId="187" fontId="30" fillId="11" borderId="7" xfId="2" applyNumberFormat="1" applyFont="1" applyFill="1" applyBorder="1" applyAlignment="1">
      <alignment horizontal="right" vertical="top" wrapText="1"/>
    </xf>
    <xf numFmtId="0" fontId="30" fillId="11" borderId="12" xfId="0" applyFont="1" applyFill="1" applyBorder="1" applyAlignment="1">
      <alignment vertical="top" wrapText="1"/>
    </xf>
    <xf numFmtId="0" fontId="30" fillId="11" borderId="1" xfId="0" applyFont="1" applyFill="1" applyBorder="1" applyAlignment="1">
      <alignment horizontal="center" vertical="top" wrapText="1"/>
    </xf>
    <xf numFmtId="187" fontId="30" fillId="11" borderId="1" xfId="2" applyNumberFormat="1" applyFont="1" applyFill="1" applyBorder="1" applyAlignment="1">
      <alignment horizontal="right" vertical="top" wrapText="1"/>
    </xf>
    <xf numFmtId="0" fontId="13" fillId="0" borderId="0" xfId="0" applyFont="1"/>
    <xf numFmtId="0" fontId="30" fillId="0" borderId="0" xfId="0" applyFont="1" applyAlignment="1">
      <alignment vertical="top"/>
    </xf>
    <xf numFmtId="0" fontId="30" fillId="0" borderId="1" xfId="0" applyFont="1" applyBorder="1" applyAlignment="1">
      <alignment vertical="top"/>
    </xf>
    <xf numFmtId="0" fontId="30" fillId="0" borderId="4" xfId="0" applyFont="1" applyBorder="1" applyAlignment="1">
      <alignment vertical="top"/>
    </xf>
    <xf numFmtId="187" fontId="18" fillId="0" borderId="1" xfId="2" applyNumberFormat="1" applyFont="1" applyFill="1" applyBorder="1" applyAlignment="1">
      <alignment horizontal="center" vertical="top"/>
    </xf>
    <xf numFmtId="0" fontId="31" fillId="0" borderId="1" xfId="0" applyFont="1" applyBorder="1"/>
    <xf numFmtId="0" fontId="36" fillId="0" borderId="1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188" fontId="30" fillId="0" borderId="1" xfId="1" applyNumberFormat="1" applyFont="1" applyFill="1" applyBorder="1" applyAlignment="1">
      <alignment horizontal="center" vertical="top"/>
    </xf>
    <xf numFmtId="188" fontId="31" fillId="0" borderId="0" xfId="0" applyNumberFormat="1" applyFont="1"/>
    <xf numFmtId="0" fontId="28" fillId="5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88" fontId="18" fillId="0" borderId="1" xfId="0" applyNumberFormat="1" applyFont="1" applyFill="1" applyBorder="1" applyAlignment="1">
      <alignment horizontal="center" vertical="top"/>
    </xf>
    <xf numFmtId="0" fontId="31" fillId="0" borderId="8" xfId="0" applyFont="1" applyFill="1" applyBorder="1" applyAlignment="1">
      <alignment horizontal="center" vertical="top" wrapText="1"/>
    </xf>
    <xf numFmtId="0" fontId="30" fillId="0" borderId="8" xfId="0" applyFont="1" applyBorder="1" applyAlignment="1">
      <alignment vertical="top"/>
    </xf>
    <xf numFmtId="0" fontId="30" fillId="0" borderId="10" xfId="0" applyFont="1" applyBorder="1" applyAlignment="1">
      <alignment vertical="top"/>
    </xf>
    <xf numFmtId="0" fontId="2" fillId="0" borderId="1" xfId="0" applyFont="1" applyFill="1" applyBorder="1"/>
    <xf numFmtId="187" fontId="18" fillId="0" borderId="1" xfId="1" applyNumberFormat="1" applyFont="1" applyFill="1" applyBorder="1" applyAlignment="1">
      <alignment vertical="top"/>
    </xf>
    <xf numFmtId="0" fontId="28" fillId="9" borderId="7" xfId="0" applyFont="1" applyFill="1" applyBorder="1" applyAlignment="1">
      <alignment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top"/>
    </xf>
    <xf numFmtId="0" fontId="38" fillId="0" borderId="0" xfId="0" applyFont="1"/>
    <xf numFmtId="0" fontId="14" fillId="9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top" wrapText="1"/>
    </xf>
    <xf numFmtId="0" fontId="38" fillId="0" borderId="0" xfId="0" applyFont="1" applyFill="1"/>
    <xf numFmtId="0" fontId="19" fillId="0" borderId="0" xfId="0" applyFont="1" applyAlignment="1">
      <alignment vertical="top"/>
    </xf>
    <xf numFmtId="0" fontId="23" fillId="0" borderId="1" xfId="0" applyFont="1" applyFill="1" applyBorder="1" applyAlignment="1">
      <alignment vertical="top" wrapText="1"/>
    </xf>
    <xf numFmtId="0" fontId="19" fillId="0" borderId="1" xfId="0" applyFont="1" applyBorder="1" applyAlignment="1">
      <alignment vertical="top"/>
    </xf>
    <xf numFmtId="0" fontId="38" fillId="0" borderId="1" xfId="0" applyFont="1" applyFill="1" applyBorder="1"/>
    <xf numFmtId="3" fontId="38" fillId="0" borderId="0" xfId="0" applyNumberFormat="1" applyFont="1"/>
    <xf numFmtId="0" fontId="38" fillId="0" borderId="0" xfId="0" applyFont="1" applyAlignment="1">
      <alignment horizontal="left"/>
    </xf>
    <xf numFmtId="0" fontId="31" fillId="0" borderId="1" xfId="0" applyFont="1" applyFill="1" applyBorder="1"/>
    <xf numFmtId="0" fontId="9" fillId="0" borderId="13" xfId="0" applyFont="1" applyBorder="1" applyAlignment="1">
      <alignment horizontal="center" vertical="top"/>
    </xf>
    <xf numFmtId="0" fontId="2" fillId="0" borderId="11" xfId="0" applyFont="1" applyFill="1" applyBorder="1"/>
    <xf numFmtId="0" fontId="2" fillId="0" borderId="0" xfId="0" applyFont="1" applyFill="1" applyBorder="1"/>
    <xf numFmtId="0" fontId="2" fillId="0" borderId="9" xfId="0" applyFont="1" applyFill="1" applyBorder="1"/>
    <xf numFmtId="0" fontId="2" fillId="0" borderId="0" xfId="0" applyFont="1" applyBorder="1"/>
    <xf numFmtId="0" fontId="2" fillId="0" borderId="9" xfId="0" applyFont="1" applyBorder="1"/>
    <xf numFmtId="3" fontId="11" fillId="0" borderId="17" xfId="0" applyNumberFormat="1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vertical="top" wrapText="1"/>
    </xf>
    <xf numFmtId="0" fontId="12" fillId="0" borderId="17" xfId="0" applyFont="1" applyFill="1" applyBorder="1" applyAlignment="1">
      <alignment vertical="top" wrapText="1"/>
    </xf>
    <xf numFmtId="3" fontId="12" fillId="0" borderId="17" xfId="0" applyNumberFormat="1" applyFont="1" applyFill="1" applyBorder="1" applyAlignment="1">
      <alignment vertical="top" wrapText="1"/>
    </xf>
    <xf numFmtId="0" fontId="9" fillId="0" borderId="17" xfId="0" applyFont="1" applyFill="1" applyBorder="1" applyAlignment="1">
      <alignment vertical="top" wrapText="1"/>
    </xf>
    <xf numFmtId="3" fontId="9" fillId="0" borderId="17" xfId="0" applyNumberFormat="1" applyFont="1" applyFill="1" applyBorder="1" applyAlignment="1">
      <alignment vertical="top" wrapText="1"/>
    </xf>
    <xf numFmtId="0" fontId="8" fillId="0" borderId="17" xfId="0" applyFont="1" applyFill="1" applyBorder="1" applyAlignment="1">
      <alignment vertical="top" wrapText="1"/>
    </xf>
    <xf numFmtId="0" fontId="2" fillId="0" borderId="8" xfId="0" applyFont="1" applyFill="1" applyBorder="1"/>
    <xf numFmtId="0" fontId="2" fillId="0" borderId="17" xfId="0" applyFont="1" applyFill="1" applyBorder="1"/>
    <xf numFmtId="0" fontId="2" fillId="0" borderId="17" xfId="0" applyFont="1" applyBorder="1"/>
    <xf numFmtId="0" fontId="2" fillId="0" borderId="7" xfId="0" applyFont="1" applyBorder="1"/>
    <xf numFmtId="0" fontId="2" fillId="0" borderId="1" xfId="0" applyFont="1" applyBorder="1"/>
    <xf numFmtId="0" fontId="6" fillId="0" borderId="8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8" xfId="0" applyFont="1" applyFill="1" applyBorder="1" applyAlignment="1">
      <alignment horizontal="center" vertical="top" wrapText="1"/>
    </xf>
    <xf numFmtId="3" fontId="6" fillId="0" borderId="8" xfId="0" applyNumberFormat="1" applyFont="1" applyFill="1" applyBorder="1" applyAlignment="1">
      <alignment horizontal="center" vertical="top" wrapText="1"/>
    </xf>
    <xf numFmtId="3" fontId="9" fillId="0" borderId="1" xfId="0" applyNumberFormat="1" applyFont="1" applyFill="1" applyBorder="1" applyAlignment="1">
      <alignment vertical="top"/>
    </xf>
    <xf numFmtId="0" fontId="31" fillId="0" borderId="0" xfId="0" applyFont="1" applyAlignment="1">
      <alignment vertical="center"/>
    </xf>
    <xf numFmtId="3" fontId="12" fillId="0" borderId="9" xfId="0" applyNumberFormat="1" applyFont="1" applyFill="1" applyBorder="1" applyAlignment="1">
      <alignment vertical="top" wrapText="1"/>
    </xf>
    <xf numFmtId="3" fontId="9" fillId="0" borderId="13" xfId="0" applyNumberFormat="1" applyFont="1" applyFill="1" applyBorder="1" applyAlignment="1">
      <alignment vertical="top" wrapText="1"/>
    </xf>
    <xf numFmtId="3" fontId="15" fillId="0" borderId="4" xfId="0" applyNumberFormat="1" applyFont="1" applyFill="1" applyBorder="1" applyAlignment="1">
      <alignment horizontal="center" vertical="top"/>
    </xf>
    <xf numFmtId="188" fontId="18" fillId="0" borderId="1" xfId="1" applyNumberFormat="1" applyFont="1" applyFill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15" fillId="0" borderId="8" xfId="0" applyFont="1" applyBorder="1" applyAlignment="1">
      <alignment horizontal="left" vertical="top" wrapText="1"/>
    </xf>
    <xf numFmtId="3" fontId="39" fillId="0" borderId="17" xfId="0" applyNumberFormat="1" applyFont="1" applyBorder="1" applyAlignment="1">
      <alignment horizontal="center" vertical="top" wrapText="1"/>
    </xf>
    <xf numFmtId="3" fontId="39" fillId="0" borderId="9" xfId="0" applyNumberFormat="1" applyFont="1" applyBorder="1" applyAlignment="1">
      <alignment horizontal="center" vertical="top" wrapText="1"/>
    </xf>
    <xf numFmtId="3" fontId="15" fillId="0" borderId="11" xfId="0" applyNumberFormat="1" applyFont="1" applyFill="1" applyBorder="1" applyAlignment="1">
      <alignment horizontal="center" vertical="top" wrapText="1"/>
    </xf>
    <xf numFmtId="0" fontId="15" fillId="0" borderId="8" xfId="0" applyFont="1" applyBorder="1"/>
    <xf numFmtId="0" fontId="40" fillId="0" borderId="1" xfId="0" applyFont="1" applyFill="1" applyBorder="1"/>
    <xf numFmtId="0" fontId="40" fillId="0" borderId="0" xfId="0" applyFont="1" applyFill="1"/>
    <xf numFmtId="0" fontId="2" fillId="0" borderId="1" xfId="0" applyFont="1" applyBorder="1" applyAlignment="1">
      <alignment horizontal="left"/>
    </xf>
    <xf numFmtId="0" fontId="23" fillId="0" borderId="8" xfId="0" applyFont="1" applyBorder="1" applyAlignment="1">
      <alignment horizontal="left" vertical="top" wrapText="1"/>
    </xf>
    <xf numFmtId="0" fontId="23" fillId="0" borderId="8" xfId="0" applyFont="1" applyBorder="1"/>
    <xf numFmtId="0" fontId="23" fillId="0" borderId="17" xfId="0" applyFont="1" applyBorder="1" applyAlignment="1">
      <alignment horizontal="left" vertical="top" wrapText="1"/>
    </xf>
    <xf numFmtId="0" fontId="23" fillId="0" borderId="17" xfId="0" applyFont="1" applyBorder="1"/>
    <xf numFmtId="0" fontId="23" fillId="0" borderId="7" xfId="0" applyFont="1" applyBorder="1" applyAlignment="1">
      <alignment horizontal="left" vertical="top" wrapText="1"/>
    </xf>
    <xf numFmtId="0" fontId="23" fillId="0" borderId="7" xfId="0" applyFont="1" applyBorder="1"/>
    <xf numFmtId="0" fontId="23" fillId="0" borderId="1" xfId="0" applyFont="1" applyBorder="1" applyAlignment="1">
      <alignment vertical="top" wrapText="1"/>
    </xf>
    <xf numFmtId="3" fontId="23" fillId="0" borderId="1" xfId="0" applyNumberFormat="1" applyFont="1" applyBorder="1" applyAlignment="1">
      <alignment horizontal="center" vertical="top" wrapText="1"/>
    </xf>
    <xf numFmtId="3" fontId="23" fillId="0" borderId="1" xfId="0" applyNumberFormat="1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vertical="top"/>
    </xf>
    <xf numFmtId="0" fontId="21" fillId="0" borderId="1" xfId="0" applyFont="1" applyBorder="1" applyAlignment="1">
      <alignment horizontal="center" vertical="center"/>
    </xf>
    <xf numFmtId="0" fontId="38" fillId="0" borderId="1" xfId="0" applyFont="1" applyBorder="1"/>
    <xf numFmtId="0" fontId="41" fillId="9" borderId="1" xfId="0" applyFont="1" applyFill="1" applyBorder="1" applyAlignment="1">
      <alignment vertical="top" wrapText="1"/>
    </xf>
    <xf numFmtId="3" fontId="41" fillId="9" borderId="1" xfId="0" applyNumberFormat="1" applyFont="1" applyFill="1" applyBorder="1" applyAlignment="1">
      <alignment horizontal="center" vertical="top" wrapText="1"/>
    </xf>
    <xf numFmtId="3" fontId="41" fillId="0" borderId="1" xfId="0" applyNumberFormat="1" applyFont="1" applyFill="1" applyBorder="1" applyAlignment="1">
      <alignment vertical="top" wrapText="1"/>
    </xf>
    <xf numFmtId="0" fontId="23" fillId="0" borderId="1" xfId="0" applyFont="1" applyBorder="1" applyAlignment="1">
      <alignment vertical="top"/>
    </xf>
    <xf numFmtId="3" fontId="23" fillId="0" borderId="1" xfId="0" applyNumberFormat="1" applyFont="1" applyFill="1" applyBorder="1" applyAlignment="1">
      <alignment vertical="top" wrapText="1"/>
    </xf>
    <xf numFmtId="0" fontId="38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 vertical="top" wrapText="1"/>
    </xf>
    <xf numFmtId="3" fontId="23" fillId="0" borderId="1" xfId="0" applyNumberFormat="1" applyFont="1" applyBorder="1" applyAlignment="1">
      <alignment vertical="top" wrapText="1"/>
    </xf>
    <xf numFmtId="0" fontId="23" fillId="10" borderId="1" xfId="0" applyFont="1" applyFill="1" applyBorder="1" applyAlignment="1">
      <alignment horizontal="center" vertical="top"/>
    </xf>
    <xf numFmtId="0" fontId="23" fillId="10" borderId="1" xfId="0" applyFont="1" applyFill="1" applyBorder="1" applyAlignment="1">
      <alignment vertical="top" wrapText="1"/>
    </xf>
    <xf numFmtId="3" fontId="23" fillId="0" borderId="1" xfId="0" applyNumberFormat="1" applyFont="1" applyFill="1" applyBorder="1" applyAlignment="1">
      <alignment vertical="top"/>
    </xf>
    <xf numFmtId="188" fontId="23" fillId="10" borderId="1" xfId="1" quotePrefix="1" applyNumberFormat="1" applyFont="1" applyFill="1" applyBorder="1" applyAlignment="1">
      <alignment vertical="top" wrapText="1"/>
    </xf>
    <xf numFmtId="0" fontId="23" fillId="0" borderId="1" xfId="0" applyFont="1" applyFill="1" applyBorder="1" applyAlignment="1">
      <alignment horizontal="center" vertical="top"/>
    </xf>
    <xf numFmtId="0" fontId="43" fillId="0" borderId="0" xfId="0" applyFont="1"/>
    <xf numFmtId="0" fontId="14" fillId="9" borderId="1" xfId="0" applyFont="1" applyFill="1" applyBorder="1" applyAlignment="1">
      <alignment horizontal="center" vertical="top" wrapText="1"/>
    </xf>
    <xf numFmtId="0" fontId="22" fillId="9" borderId="1" xfId="0" applyFont="1" applyFill="1" applyBorder="1" applyAlignment="1">
      <alignment horizontal="center" vertical="top" wrapText="1"/>
    </xf>
    <xf numFmtId="0" fontId="14" fillId="9" borderId="4" xfId="0" applyFont="1" applyFill="1" applyBorder="1" applyAlignment="1">
      <alignment horizontal="center" vertical="top" wrapText="1"/>
    </xf>
    <xf numFmtId="3" fontId="34" fillId="0" borderId="1" xfId="0" applyNumberFormat="1" applyFont="1" applyFill="1" applyBorder="1" applyAlignment="1">
      <alignment horizontal="center" vertical="top" wrapText="1"/>
    </xf>
    <xf numFmtId="0" fontId="2" fillId="0" borderId="7" xfId="0" applyFont="1" applyFill="1" applyBorder="1"/>
    <xf numFmtId="0" fontId="28" fillId="5" borderId="1" xfId="0" applyFont="1" applyFill="1" applyBorder="1" applyAlignment="1">
      <alignment horizontal="center" vertical="top" wrapText="1"/>
    </xf>
    <xf numFmtId="0" fontId="38" fillId="0" borderId="0" xfId="0" applyFont="1" applyBorder="1"/>
    <xf numFmtId="0" fontId="21" fillId="0" borderId="0" xfId="0" applyFont="1" applyBorder="1" applyAlignment="1">
      <alignment horizontal="center" vertical="top"/>
    </xf>
    <xf numFmtId="0" fontId="35" fillId="0" borderId="7" xfId="0" applyFont="1" applyFill="1" applyBorder="1" applyAlignment="1">
      <alignment horizontal="left" vertical="top" wrapText="1"/>
    </xf>
    <xf numFmtId="3" fontId="35" fillId="0" borderId="7" xfId="0" applyNumberFormat="1" applyFont="1" applyFill="1" applyBorder="1" applyAlignment="1">
      <alignment horizontal="center" vertical="top" wrapText="1"/>
    </xf>
    <xf numFmtId="0" fontId="35" fillId="0" borderId="7" xfId="0" applyFont="1" applyFill="1" applyBorder="1" applyAlignment="1">
      <alignment vertical="top" wrapText="1"/>
    </xf>
    <xf numFmtId="0" fontId="38" fillId="0" borderId="3" xfId="0" applyFont="1" applyBorder="1"/>
    <xf numFmtId="0" fontId="38" fillId="0" borderId="13" xfId="0" applyFont="1" applyBorder="1"/>
    <xf numFmtId="0" fontId="38" fillId="0" borderId="0" xfId="0" applyFont="1" applyFill="1" applyBorder="1"/>
    <xf numFmtId="0" fontId="38" fillId="0" borderId="9" xfId="0" applyFont="1" applyFill="1" applyBorder="1"/>
    <xf numFmtId="0" fontId="23" fillId="0" borderId="4" xfId="0" applyFont="1" applyBorder="1" applyAlignment="1">
      <alignment horizontal="center" vertical="top"/>
    </xf>
    <xf numFmtId="3" fontId="23" fillId="0" borderId="6" xfId="0" applyNumberFormat="1" applyFont="1" applyBorder="1" applyAlignment="1">
      <alignment horizontal="center" vertical="top" wrapText="1"/>
    </xf>
    <xf numFmtId="0" fontId="38" fillId="0" borderId="5" xfId="0" applyFont="1" applyFill="1" applyBorder="1"/>
    <xf numFmtId="187" fontId="4" fillId="0" borderId="0" xfId="1" applyNumberFormat="1" applyFont="1" applyAlignment="1">
      <alignment horizontal="center"/>
    </xf>
    <xf numFmtId="187" fontId="17" fillId="0" borderId="1" xfId="1" applyNumberFormat="1" applyFont="1" applyFill="1" applyBorder="1" applyAlignment="1">
      <alignment horizontal="right" vertical="top" wrapText="1"/>
    </xf>
    <xf numFmtId="3" fontId="9" fillId="0" borderId="1" xfId="0" applyNumberFormat="1" applyFont="1" applyFill="1" applyBorder="1" applyAlignment="1">
      <alignment horizontal="center" vertical="top" wrapText="1"/>
    </xf>
    <xf numFmtId="0" fontId="27" fillId="9" borderId="1" xfId="0" applyFont="1" applyFill="1" applyBorder="1" applyAlignment="1">
      <alignment horizontal="center" vertical="top" wrapText="1"/>
    </xf>
    <xf numFmtId="0" fontId="28" fillId="9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center" vertical="center"/>
    </xf>
    <xf numFmtId="3" fontId="27" fillId="0" borderId="1" xfId="0" applyNumberFormat="1" applyFont="1" applyBorder="1" applyAlignment="1">
      <alignment vertical="top" wrapText="1"/>
    </xf>
    <xf numFmtId="0" fontId="44" fillId="0" borderId="0" xfId="0" applyFont="1"/>
    <xf numFmtId="0" fontId="31" fillId="0" borderId="1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top" wrapText="1"/>
    </xf>
    <xf numFmtId="3" fontId="13" fillId="0" borderId="1" xfId="0" applyNumberFormat="1" applyFont="1" applyFill="1" applyBorder="1" applyAlignment="1">
      <alignment vertical="top" wrapText="1"/>
    </xf>
    <xf numFmtId="187" fontId="9" fillId="0" borderId="16" xfId="1" applyNumberFormat="1" applyFont="1" applyFill="1" applyBorder="1" applyAlignment="1">
      <alignment horizontal="center" vertical="top" wrapText="1"/>
    </xf>
    <xf numFmtId="0" fontId="18" fillId="6" borderId="1" xfId="0" applyFont="1" applyFill="1" applyBorder="1" applyAlignment="1">
      <alignment horizontal="center"/>
    </xf>
    <xf numFmtId="187" fontId="18" fillId="6" borderId="1" xfId="1" applyNumberFormat="1" applyFont="1" applyFill="1" applyBorder="1" applyAlignment="1">
      <alignment horizontal="center"/>
    </xf>
    <xf numFmtId="0" fontId="18" fillId="10" borderId="1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5" fillId="12" borderId="8" xfId="0" applyFont="1" applyFill="1" applyBorder="1" applyAlignment="1">
      <alignment horizontal="center" vertical="center"/>
    </xf>
    <xf numFmtId="0" fontId="25" fillId="12" borderId="7" xfId="0" applyFont="1" applyFill="1" applyBorder="1" applyAlignment="1">
      <alignment horizontal="center" vertical="center"/>
    </xf>
    <xf numFmtId="0" fontId="25" fillId="12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top"/>
    </xf>
    <xf numFmtId="0" fontId="25" fillId="0" borderId="2" xfId="0" applyFont="1" applyBorder="1" applyAlignment="1">
      <alignment horizontal="center"/>
    </xf>
    <xf numFmtId="0" fontId="25" fillId="3" borderId="8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5" fillId="12" borderId="8" xfId="0" applyFont="1" applyFill="1" applyBorder="1" applyAlignment="1">
      <alignment horizontal="center" vertical="top"/>
    </xf>
    <xf numFmtId="0" fontId="25" fillId="12" borderId="7" xfId="0" applyFont="1" applyFill="1" applyBorder="1" applyAlignment="1">
      <alignment horizontal="center" vertical="top"/>
    </xf>
    <xf numFmtId="0" fontId="25" fillId="0" borderId="3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25" fillId="1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7" fillId="5" borderId="4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5" borderId="8" xfId="0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28" fillId="8" borderId="4" xfId="0" applyFont="1" applyFill="1" applyBorder="1" applyAlignment="1">
      <alignment horizontal="left" vertical="center" wrapText="1"/>
    </xf>
    <xf numFmtId="0" fontId="28" fillId="8" borderId="5" xfId="0" applyFont="1" applyFill="1" applyBorder="1" applyAlignment="1">
      <alignment horizontal="left" vertical="center" wrapText="1"/>
    </xf>
    <xf numFmtId="0" fontId="28" fillId="8" borderId="6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left" vertical="center" wrapText="1"/>
    </xf>
    <xf numFmtId="0" fontId="22" fillId="8" borderId="5" xfId="0" applyFont="1" applyFill="1" applyBorder="1" applyAlignment="1">
      <alignment horizontal="left" vertical="center" wrapText="1"/>
    </xf>
    <xf numFmtId="0" fontId="22" fillId="8" borderId="6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8" fillId="0" borderId="3" xfId="0" applyFont="1" applyBorder="1" applyAlignment="1">
      <alignment horizontal="left"/>
    </xf>
    <xf numFmtId="0" fontId="4" fillId="8" borderId="4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4" fillId="8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 wrapText="1"/>
    </xf>
    <xf numFmtId="0" fontId="27" fillId="9" borderId="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6" xfId="0" applyFont="1" applyFill="1" applyBorder="1" applyAlignment="1">
      <alignment horizontal="center" vertical="center" wrapText="1"/>
    </xf>
    <xf numFmtId="0" fontId="28" fillId="9" borderId="4" xfId="0" applyFont="1" applyFill="1" applyBorder="1" applyAlignment="1">
      <alignment horizontal="center" vertical="center" wrapText="1"/>
    </xf>
    <xf numFmtId="0" fontId="28" fillId="9" borderId="6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center" wrapText="1"/>
    </xf>
    <xf numFmtId="0" fontId="22" fillId="9" borderId="6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2" fillId="9" borderId="8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8" fillId="9" borderId="8" xfId="0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28" fillId="9" borderId="7" xfId="0" applyFont="1" applyFill="1" applyBorder="1" applyAlignment="1">
      <alignment horizontal="center" vertical="center" wrapText="1"/>
    </xf>
    <xf numFmtId="3" fontId="11" fillId="0" borderId="8" xfId="0" applyNumberFormat="1" applyFont="1" applyFill="1" applyBorder="1" applyAlignment="1">
      <alignment horizontal="center" vertical="top" wrapText="1"/>
    </xf>
    <xf numFmtId="3" fontId="11" fillId="0" borderId="17" xfId="0" applyNumberFormat="1" applyFont="1" applyFill="1" applyBorder="1" applyAlignment="1">
      <alignment horizontal="center" vertical="top" wrapText="1"/>
    </xf>
    <xf numFmtId="3" fontId="11" fillId="0" borderId="19" xfId="0" applyNumberFormat="1" applyFont="1" applyFill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/>
    </xf>
    <xf numFmtId="0" fontId="9" fillId="0" borderId="1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/>
    </xf>
    <xf numFmtId="0" fontId="11" fillId="0" borderId="8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28" fillId="0" borderId="12" xfId="0" applyFont="1" applyFill="1" applyBorder="1" applyAlignment="1">
      <alignment horizontal="left" vertical="top" wrapText="1"/>
    </xf>
    <xf numFmtId="0" fontId="28" fillId="0" borderId="3" xfId="0" applyFont="1" applyFill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3" fontId="11" fillId="0" borderId="0" xfId="0" applyNumberFormat="1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/>
    </xf>
    <xf numFmtId="0" fontId="42" fillId="0" borderId="0" xfId="0" applyFont="1" applyAlignment="1">
      <alignment horizontal="left"/>
    </xf>
    <xf numFmtId="0" fontId="23" fillId="0" borderId="8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1" fillId="0" borderId="8" xfId="0" applyFont="1" applyBorder="1" applyAlignment="1">
      <alignment horizontal="center" vertical="top"/>
    </xf>
    <xf numFmtId="0" fontId="23" fillId="0" borderId="17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14" fillId="9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</cellXfs>
  <cellStyles count="3">
    <cellStyle name="Comma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26;&#3632;&#3626;&#3634;&#3591;&#3607;&#3619;&#3633;&#3614;&#3618;&#3660;&#3626;&#3636;&#3609;\&#3649;&#3618;&#3585;&#3627;&#3609;&#3656;&#3623;&#3618;&#3591;&#3634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สรุปรายงาน จ.ระยอง"/>
      <sheetName val="ภาพรวมรายปี"/>
      <sheetName val="แผนภูมิ"/>
      <sheetName val="จำแนก 1"/>
      <sheetName val="จำแนก 2"/>
      <sheetName val="จำแนก 3"/>
      <sheetName val="วิเคราะห์ปัญหา"/>
      <sheetName val="รวมรายหน่วยงาน (ล่าสุด)"/>
      <sheetName val="ชลประทาน"/>
      <sheetName val="ส่งน้ำประแสร์"/>
      <sheetName val="โยธาฯ"/>
      <sheetName val="แขวงทางหลวงชนบท"/>
      <sheetName val="ตำรวจ"/>
      <sheetName val="ปภ"/>
      <sheetName val="วัฒนธรรม"/>
      <sheetName val="เกษตร"/>
      <sheetName val="ทรัพยากรธรรมชาติฯ"/>
      <sheetName val="สทช 1"/>
      <sheetName val="ประมง"/>
      <sheetName val="ศูนย์วิจัยและบำรุงพันธุ์"/>
      <sheetName val="ศูนย์วิจัยและพัฒนาประมง"/>
      <sheetName val="สำนักงานสหกรณ์จังหวัดระยอง"/>
      <sheetName val="อุทยานแห่งชาติ"/>
      <sheetName val="ปกครอง"/>
      <sheetName val="อำเภอแกลง"/>
      <sheetName val="อำเภอเมืองระยอง"/>
      <sheetName val="อำเภอนิคมพัฒนา"/>
      <sheetName val="อำเภอวังจันทร์"/>
      <sheetName val="อำเภอบ้านค่าย"/>
      <sheetName val="อำเภอบ้านฉาง"/>
      <sheetName val="อำเภอเขาชะเม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8">
          <cell r="F38">
            <v>309398000</v>
          </cell>
        </row>
      </sheetData>
      <sheetData sheetId="9">
        <row r="30">
          <cell r="F30">
            <v>145870000</v>
          </cell>
        </row>
      </sheetData>
      <sheetData sheetId="10">
        <row r="28">
          <cell r="F28">
            <v>66590000</v>
          </cell>
        </row>
      </sheetData>
      <sheetData sheetId="11">
        <row r="26">
          <cell r="F26">
            <v>18500000</v>
          </cell>
        </row>
      </sheetData>
      <sheetData sheetId="12">
        <row r="25">
          <cell r="F25">
            <v>2500000</v>
          </cell>
        </row>
      </sheetData>
      <sheetData sheetId="13">
        <row r="26">
          <cell r="F26">
            <v>8800000</v>
          </cell>
        </row>
      </sheetData>
      <sheetData sheetId="14">
        <row r="25">
          <cell r="F25">
            <v>22832600</v>
          </cell>
        </row>
      </sheetData>
      <sheetData sheetId="15">
        <row r="25">
          <cell r="F25">
            <v>674100</v>
          </cell>
        </row>
      </sheetData>
      <sheetData sheetId="16">
        <row r="25">
          <cell r="F25">
            <v>370000</v>
          </cell>
        </row>
      </sheetData>
      <sheetData sheetId="17">
        <row r="25">
          <cell r="F25">
            <v>2470000</v>
          </cell>
        </row>
      </sheetData>
      <sheetData sheetId="18">
        <row r="25">
          <cell r="F25">
            <v>15000000</v>
          </cell>
        </row>
      </sheetData>
      <sheetData sheetId="19">
        <row r="25">
          <cell r="F25">
            <v>2000000</v>
          </cell>
        </row>
      </sheetData>
      <sheetData sheetId="20">
        <row r="25">
          <cell r="F25">
            <v>9500000</v>
          </cell>
        </row>
      </sheetData>
      <sheetData sheetId="21">
        <row r="35">
          <cell r="F35">
            <v>11600000</v>
          </cell>
        </row>
        <row r="50">
          <cell r="F50">
            <v>23900000</v>
          </cell>
        </row>
        <row r="51">
          <cell r="F51">
            <v>35900000</v>
          </cell>
        </row>
      </sheetData>
      <sheetData sheetId="22">
        <row r="25">
          <cell r="F25">
            <v>8000000</v>
          </cell>
        </row>
      </sheetData>
      <sheetData sheetId="23">
        <row r="25">
          <cell r="F25">
            <v>50000000</v>
          </cell>
        </row>
      </sheetData>
      <sheetData sheetId="24">
        <row r="31">
          <cell r="F31">
            <v>25875500</v>
          </cell>
        </row>
      </sheetData>
      <sheetData sheetId="25">
        <row r="40">
          <cell r="F40">
            <v>54968000</v>
          </cell>
        </row>
      </sheetData>
      <sheetData sheetId="26">
        <row r="27">
          <cell r="F27">
            <v>5000000</v>
          </cell>
        </row>
      </sheetData>
      <sheetData sheetId="27">
        <row r="27">
          <cell r="F27">
            <v>15000000</v>
          </cell>
        </row>
      </sheetData>
      <sheetData sheetId="28">
        <row r="25">
          <cell r="F25">
            <v>4270000</v>
          </cell>
        </row>
      </sheetData>
      <sheetData sheetId="29">
        <row r="26">
          <cell r="F26">
            <v>4390000</v>
          </cell>
        </row>
      </sheetData>
      <sheetData sheetId="30">
        <row r="26">
          <cell r="F26">
            <v>7849000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82A63-C586-41EE-8287-B54810CF6AC0}">
  <dimension ref="A1:M33"/>
  <sheetViews>
    <sheetView tabSelected="1" workbookViewId="0">
      <selection activeCell="N14" sqref="N14"/>
    </sheetView>
  </sheetViews>
  <sheetFormatPr defaultColWidth="9" defaultRowHeight="21" x14ac:dyDescent="0.35"/>
  <cols>
    <col min="1" max="1" width="8.5" style="348" customWidth="1"/>
    <col min="2" max="2" width="42" style="78" customWidth="1"/>
    <col min="3" max="3" width="11.625" style="78" customWidth="1"/>
    <col min="4" max="4" width="11.875" style="78" customWidth="1"/>
    <col min="5" max="5" width="8.375" style="78" customWidth="1"/>
    <col min="6" max="6" width="9.5" style="78" customWidth="1"/>
    <col min="7" max="7" width="8.625" style="78" customWidth="1"/>
    <col min="8" max="8" width="8.125" style="78" customWidth="1"/>
    <col min="9" max="9" width="14.375" style="78" customWidth="1"/>
    <col min="10" max="10" width="15.625" style="78" customWidth="1"/>
    <col min="11" max="11" width="12" style="78" customWidth="1"/>
    <col min="12" max="12" width="10" style="78" customWidth="1"/>
    <col min="13" max="13" width="13.125" style="78" customWidth="1"/>
    <col min="14" max="16384" width="9" style="78"/>
  </cols>
  <sheetData>
    <row r="1" spans="1:13" x14ac:dyDescent="0.35">
      <c r="B1" s="359" t="s">
        <v>295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</row>
    <row r="2" spans="1:13" x14ac:dyDescent="0.35">
      <c r="A2" s="358" t="s">
        <v>296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</row>
    <row r="3" spans="1:13" ht="18" customHeight="1" x14ac:dyDescent="0.35">
      <c r="A3" s="356" t="s">
        <v>196</v>
      </c>
      <c r="B3" s="356" t="s">
        <v>3</v>
      </c>
      <c r="C3" s="349" t="s">
        <v>5</v>
      </c>
      <c r="D3" s="349" t="s">
        <v>6</v>
      </c>
      <c r="E3" s="360" t="s">
        <v>2</v>
      </c>
      <c r="F3" s="360"/>
      <c r="G3" s="360" t="s">
        <v>1</v>
      </c>
      <c r="H3" s="360"/>
      <c r="I3" s="354" t="s">
        <v>4</v>
      </c>
      <c r="J3" s="354" t="s">
        <v>2</v>
      </c>
      <c r="K3" s="354" t="s">
        <v>1</v>
      </c>
      <c r="L3" s="354" t="s">
        <v>293</v>
      </c>
    </row>
    <row r="4" spans="1:13" ht="18" customHeight="1" x14ac:dyDescent="0.35">
      <c r="A4" s="357"/>
      <c r="B4" s="357"/>
      <c r="C4" s="350"/>
      <c r="D4" s="350"/>
      <c r="E4" s="351" t="s">
        <v>7</v>
      </c>
      <c r="F4" s="351" t="s">
        <v>8</v>
      </c>
      <c r="G4" s="351" t="s">
        <v>7</v>
      </c>
      <c r="H4" s="351" t="s">
        <v>8</v>
      </c>
      <c r="I4" s="355"/>
      <c r="J4" s="355"/>
      <c r="K4" s="355"/>
      <c r="L4" s="355"/>
    </row>
    <row r="5" spans="1:13" ht="24" customHeight="1" x14ac:dyDescent="0.35">
      <c r="A5" s="352"/>
      <c r="B5" s="352"/>
      <c r="C5" s="79">
        <f t="shared" ref="C5:L5" si="0">SUM(C6:C29)</f>
        <v>58</v>
      </c>
      <c r="D5" s="79">
        <f t="shared" si="0"/>
        <v>101</v>
      </c>
      <c r="E5" s="79">
        <f t="shared" si="0"/>
        <v>52</v>
      </c>
      <c r="F5" s="79">
        <f t="shared" si="0"/>
        <v>59</v>
      </c>
      <c r="G5" s="79">
        <f>SUM(G6:G29)</f>
        <v>6</v>
      </c>
      <c r="H5" s="79">
        <f t="shared" si="0"/>
        <v>41</v>
      </c>
      <c r="I5" s="89">
        <f t="shared" si="0"/>
        <v>815757200</v>
      </c>
      <c r="J5" s="80">
        <f t="shared" si="0"/>
        <v>790213100</v>
      </c>
      <c r="K5" s="80">
        <f t="shared" si="0"/>
        <v>25144100</v>
      </c>
      <c r="L5" s="80">
        <f t="shared" si="0"/>
        <v>400000</v>
      </c>
      <c r="M5" s="84">
        <f>SUM(J5:L5)</f>
        <v>815757200</v>
      </c>
    </row>
    <row r="6" spans="1:13" ht="22.5" customHeight="1" x14ac:dyDescent="0.35">
      <c r="A6" s="82">
        <v>1</v>
      </c>
      <c r="B6" s="81" t="s">
        <v>9</v>
      </c>
      <c r="C6" s="82">
        <v>14</v>
      </c>
      <c r="D6" s="82">
        <v>14</v>
      </c>
      <c r="E6" s="82">
        <v>14</v>
      </c>
      <c r="F6" s="82">
        <v>14</v>
      </c>
      <c r="G6" s="82" t="s">
        <v>294</v>
      </c>
      <c r="H6" s="82" t="s">
        <v>294</v>
      </c>
      <c r="I6" s="83">
        <f>[1]ชลประทาน!F38</f>
        <v>309398000</v>
      </c>
      <c r="J6" s="83">
        <f>I6</f>
        <v>309398000</v>
      </c>
      <c r="K6" s="83"/>
      <c r="L6" s="83"/>
    </row>
    <row r="7" spans="1:13" ht="19.5" customHeight="1" x14ac:dyDescent="0.35">
      <c r="A7" s="82">
        <v>2</v>
      </c>
      <c r="B7" s="81" t="s">
        <v>174</v>
      </c>
      <c r="C7" s="82">
        <v>6</v>
      </c>
      <c r="D7" s="82">
        <v>6</v>
      </c>
      <c r="E7" s="82">
        <v>6</v>
      </c>
      <c r="F7" s="82">
        <v>6</v>
      </c>
      <c r="G7" s="82" t="s">
        <v>294</v>
      </c>
      <c r="H7" s="82" t="s">
        <v>294</v>
      </c>
      <c r="I7" s="83">
        <f>[1]ส่งน้ำประแสร์!F30</f>
        <v>145870000</v>
      </c>
      <c r="J7" s="83">
        <f>I7</f>
        <v>145870000</v>
      </c>
      <c r="K7" s="83"/>
      <c r="L7" s="83"/>
    </row>
    <row r="8" spans="1:13" ht="19.5" customHeight="1" x14ac:dyDescent="0.35">
      <c r="A8" s="82">
        <v>3</v>
      </c>
      <c r="B8" s="81" t="s">
        <v>136</v>
      </c>
      <c r="C8" s="82">
        <v>4</v>
      </c>
      <c r="D8" s="82">
        <v>4</v>
      </c>
      <c r="E8" s="82">
        <v>4</v>
      </c>
      <c r="F8" s="82">
        <v>4</v>
      </c>
      <c r="G8" s="82" t="s">
        <v>294</v>
      </c>
      <c r="H8" s="82" t="s">
        <v>294</v>
      </c>
      <c r="I8" s="83">
        <f>[1]โยธาฯ!F28</f>
        <v>66590000</v>
      </c>
      <c r="J8" s="83">
        <f>I8</f>
        <v>66590000</v>
      </c>
      <c r="K8" s="83"/>
      <c r="L8" s="83"/>
    </row>
    <row r="9" spans="1:13" ht="18" customHeight="1" x14ac:dyDescent="0.35">
      <c r="A9" s="82">
        <v>4</v>
      </c>
      <c r="B9" s="81" t="s">
        <v>83</v>
      </c>
      <c r="C9" s="82">
        <v>2</v>
      </c>
      <c r="D9" s="82">
        <v>2</v>
      </c>
      <c r="E9" s="82">
        <v>2</v>
      </c>
      <c r="F9" s="82">
        <v>2</v>
      </c>
      <c r="G9" s="82" t="s">
        <v>294</v>
      </c>
      <c r="H9" s="82" t="s">
        <v>294</v>
      </c>
      <c r="I9" s="83">
        <f>[1]แขวงทางหลวงชนบท!F26</f>
        <v>18500000</v>
      </c>
      <c r="J9" s="83">
        <f>I9</f>
        <v>18500000</v>
      </c>
      <c r="K9" s="83"/>
      <c r="L9" s="83"/>
    </row>
    <row r="10" spans="1:13" ht="18" customHeight="1" x14ac:dyDescent="0.35">
      <c r="A10" s="82">
        <v>5</v>
      </c>
      <c r="B10" s="81" t="s">
        <v>62</v>
      </c>
      <c r="C10" s="82">
        <v>1</v>
      </c>
      <c r="D10" s="82">
        <v>1</v>
      </c>
      <c r="E10" s="82" t="s">
        <v>294</v>
      </c>
      <c r="F10" s="82" t="s">
        <v>294</v>
      </c>
      <c r="G10" s="82">
        <v>1</v>
      </c>
      <c r="H10" s="82">
        <v>1</v>
      </c>
      <c r="I10" s="83">
        <f>[1]ตำรวจ!F25</f>
        <v>2500000</v>
      </c>
      <c r="J10" s="83"/>
      <c r="K10" s="83">
        <f>I10</f>
        <v>2500000</v>
      </c>
      <c r="L10" s="83"/>
    </row>
    <row r="11" spans="1:13" ht="18" customHeight="1" x14ac:dyDescent="0.35">
      <c r="A11" s="82">
        <v>6</v>
      </c>
      <c r="B11" s="81" t="s">
        <v>57</v>
      </c>
      <c r="C11" s="82">
        <v>2</v>
      </c>
      <c r="D11" s="82">
        <v>2</v>
      </c>
      <c r="E11" s="82">
        <v>1</v>
      </c>
      <c r="F11" s="82">
        <v>1</v>
      </c>
      <c r="G11" s="82" t="s">
        <v>294</v>
      </c>
      <c r="H11" s="82" t="s">
        <v>294</v>
      </c>
      <c r="I11" s="83">
        <f>[1]ปภ!F26</f>
        <v>8800000</v>
      </c>
      <c r="J11" s="83">
        <f>I11</f>
        <v>8800000</v>
      </c>
      <c r="K11" s="83"/>
      <c r="L11" s="83"/>
    </row>
    <row r="12" spans="1:13" ht="18" customHeight="1" x14ac:dyDescent="0.35">
      <c r="A12" s="82">
        <v>7</v>
      </c>
      <c r="B12" s="81" t="s">
        <v>158</v>
      </c>
      <c r="C12" s="82">
        <v>1</v>
      </c>
      <c r="D12" s="82">
        <v>1</v>
      </c>
      <c r="E12" s="82">
        <v>1</v>
      </c>
      <c r="F12" s="82">
        <v>1</v>
      </c>
      <c r="G12" s="82" t="s">
        <v>294</v>
      </c>
      <c r="H12" s="82" t="s">
        <v>294</v>
      </c>
      <c r="I12" s="83">
        <f>[1]วัฒนธรรม!F25</f>
        <v>22832600</v>
      </c>
      <c r="J12" s="83">
        <f>I12</f>
        <v>22832600</v>
      </c>
      <c r="K12" s="83"/>
      <c r="L12" s="83"/>
    </row>
    <row r="13" spans="1:13" ht="18" customHeight="1" x14ac:dyDescent="0.35">
      <c r="A13" s="82">
        <v>8</v>
      </c>
      <c r="B13" s="81" t="s">
        <v>161</v>
      </c>
      <c r="C13" s="82">
        <v>1</v>
      </c>
      <c r="D13" s="82">
        <v>9</v>
      </c>
      <c r="E13" s="82" t="s">
        <v>294</v>
      </c>
      <c r="F13" s="82" t="s">
        <v>294</v>
      </c>
      <c r="G13" s="82">
        <v>1</v>
      </c>
      <c r="H13" s="82">
        <v>9</v>
      </c>
      <c r="I13" s="83">
        <f>[1]เกษตร!F25</f>
        <v>674100</v>
      </c>
      <c r="J13" s="83"/>
      <c r="K13" s="83">
        <f>I13</f>
        <v>674100</v>
      </c>
      <c r="L13" s="83"/>
    </row>
    <row r="14" spans="1:13" ht="18" customHeight="1" x14ac:dyDescent="0.35">
      <c r="A14" s="82">
        <v>9</v>
      </c>
      <c r="B14" s="81" t="s">
        <v>163</v>
      </c>
      <c r="C14" s="82">
        <v>1</v>
      </c>
      <c r="D14" s="82">
        <v>2</v>
      </c>
      <c r="E14" s="82" t="s">
        <v>294</v>
      </c>
      <c r="F14" s="82" t="s">
        <v>294</v>
      </c>
      <c r="G14" s="82">
        <v>1</v>
      </c>
      <c r="H14" s="82">
        <v>2</v>
      </c>
      <c r="I14" s="83">
        <f>[1]ทรัพยากรธรรมชาติฯ!F25</f>
        <v>370000</v>
      </c>
      <c r="J14" s="83"/>
      <c r="K14" s="83">
        <f>I14</f>
        <v>370000</v>
      </c>
      <c r="L14" s="83"/>
    </row>
    <row r="15" spans="1:13" ht="18" customHeight="1" x14ac:dyDescent="0.35">
      <c r="A15" s="82">
        <v>10</v>
      </c>
      <c r="B15" s="81" t="s">
        <v>171</v>
      </c>
      <c r="C15" s="82">
        <v>1</v>
      </c>
      <c r="D15" s="82">
        <v>1</v>
      </c>
      <c r="E15" s="82">
        <v>1</v>
      </c>
      <c r="F15" s="82">
        <v>1</v>
      </c>
      <c r="G15" s="82" t="s">
        <v>294</v>
      </c>
      <c r="H15" s="82" t="s">
        <v>294</v>
      </c>
      <c r="I15" s="83">
        <f>'[1]สทช 1'!F25</f>
        <v>2470000</v>
      </c>
      <c r="J15" s="83">
        <f>I15</f>
        <v>2470000</v>
      </c>
      <c r="K15" s="83"/>
      <c r="L15" s="83"/>
    </row>
    <row r="16" spans="1:13" ht="18" customHeight="1" x14ac:dyDescent="0.35">
      <c r="A16" s="82">
        <v>11</v>
      </c>
      <c r="B16" s="81" t="s">
        <v>76</v>
      </c>
      <c r="C16" s="82">
        <v>1</v>
      </c>
      <c r="D16" s="82">
        <v>1</v>
      </c>
      <c r="E16" s="82">
        <v>1</v>
      </c>
      <c r="F16" s="82">
        <v>1</v>
      </c>
      <c r="G16" s="82" t="s">
        <v>294</v>
      </c>
      <c r="H16" s="82" t="s">
        <v>294</v>
      </c>
      <c r="I16" s="83">
        <f>[1]ประมง!F25</f>
        <v>15000000</v>
      </c>
      <c r="J16" s="83">
        <f>I16</f>
        <v>15000000</v>
      </c>
      <c r="K16" s="83"/>
      <c r="L16" s="83"/>
    </row>
    <row r="17" spans="1:12" ht="18" customHeight="1" x14ac:dyDescent="0.35">
      <c r="A17" s="82">
        <v>12</v>
      </c>
      <c r="B17" s="81" t="s">
        <v>78</v>
      </c>
      <c r="C17" s="82">
        <v>1</v>
      </c>
      <c r="D17" s="82">
        <v>19</v>
      </c>
      <c r="E17" s="82" t="s">
        <v>294</v>
      </c>
      <c r="F17" s="82" t="s">
        <v>294</v>
      </c>
      <c r="G17" s="82">
        <v>1</v>
      </c>
      <c r="H17" s="82">
        <v>19</v>
      </c>
      <c r="I17" s="83">
        <f>[1]ศูนย์วิจัยและบำรุงพันธุ์!F25</f>
        <v>2000000</v>
      </c>
      <c r="J17" s="83"/>
      <c r="K17" s="83">
        <f>I17</f>
        <v>2000000</v>
      </c>
      <c r="L17" s="83"/>
    </row>
    <row r="18" spans="1:12" ht="18" customHeight="1" x14ac:dyDescent="0.35">
      <c r="A18" s="82">
        <v>13</v>
      </c>
      <c r="B18" s="81" t="s">
        <v>81</v>
      </c>
      <c r="C18" s="82">
        <v>1</v>
      </c>
      <c r="D18" s="82">
        <v>1</v>
      </c>
      <c r="E18" s="82">
        <v>1</v>
      </c>
      <c r="F18" s="82">
        <v>1</v>
      </c>
      <c r="G18" s="82" t="s">
        <v>294</v>
      </c>
      <c r="H18" s="82" t="s">
        <v>294</v>
      </c>
      <c r="I18" s="83">
        <f>[1]ศูนย์วิจัยและพัฒนาประมง!F25</f>
        <v>9500000</v>
      </c>
      <c r="J18" s="83">
        <f>I18</f>
        <v>9500000</v>
      </c>
      <c r="K18" s="83"/>
      <c r="L18" s="83"/>
    </row>
    <row r="19" spans="1:12" ht="18" customHeight="1" x14ac:dyDescent="0.35">
      <c r="A19" s="82">
        <v>14</v>
      </c>
      <c r="B19" s="81" t="s">
        <v>95</v>
      </c>
      <c r="C19" s="345">
        <v>2</v>
      </c>
      <c r="D19" s="345">
        <v>11</v>
      </c>
      <c r="E19" s="345">
        <v>2</v>
      </c>
      <c r="F19" s="345">
        <v>2</v>
      </c>
      <c r="G19" s="345">
        <v>1</v>
      </c>
      <c r="H19" s="345">
        <v>9</v>
      </c>
      <c r="I19" s="346">
        <f>[1]สำนักงานสหกรณ์จังหวัดระยอง!F51</f>
        <v>35900000</v>
      </c>
      <c r="J19" s="346">
        <f>SUM([1]สำนักงานสหกรณ์จังหวัดระยอง!F50)</f>
        <v>23900000</v>
      </c>
      <c r="K19" s="346">
        <f>SUM([1]สำนักงานสหกรณ์จังหวัดระยอง!F35)</f>
        <v>11600000</v>
      </c>
      <c r="L19" s="346">
        <v>400000</v>
      </c>
    </row>
    <row r="20" spans="1:12" ht="18" customHeight="1" x14ac:dyDescent="0.35">
      <c r="A20" s="82">
        <v>15</v>
      </c>
      <c r="B20" s="81" t="s">
        <v>188</v>
      </c>
      <c r="C20" s="82">
        <v>1</v>
      </c>
      <c r="D20" s="82">
        <v>1</v>
      </c>
      <c r="E20" s="82" t="s">
        <v>294</v>
      </c>
      <c r="F20" s="82" t="s">
        <v>294</v>
      </c>
      <c r="G20" s="82">
        <v>1</v>
      </c>
      <c r="H20" s="82">
        <v>1</v>
      </c>
      <c r="I20" s="83">
        <f>[1]อุทยานแห่งชาติ!F25</f>
        <v>8000000</v>
      </c>
      <c r="J20" s="83"/>
      <c r="K20" s="83">
        <f>I20</f>
        <v>8000000</v>
      </c>
      <c r="L20" s="83"/>
    </row>
    <row r="21" spans="1:12" ht="18" customHeight="1" x14ac:dyDescent="0.35">
      <c r="A21" s="82">
        <v>16</v>
      </c>
      <c r="B21" s="81" t="s">
        <v>69</v>
      </c>
      <c r="C21" s="82">
        <v>1</v>
      </c>
      <c r="D21" s="82">
        <v>5</v>
      </c>
      <c r="E21" s="82">
        <v>1</v>
      </c>
      <c r="F21" s="82">
        <v>5</v>
      </c>
      <c r="G21" s="82" t="s">
        <v>294</v>
      </c>
      <c r="H21" s="82" t="s">
        <v>294</v>
      </c>
      <c r="I21" s="83">
        <f>[1]ปกครอง!F25</f>
        <v>50000000</v>
      </c>
      <c r="J21" s="83">
        <f t="shared" ref="J21:J28" si="1">I21</f>
        <v>50000000</v>
      </c>
      <c r="K21" s="83"/>
      <c r="L21" s="83"/>
    </row>
    <row r="22" spans="1:12" ht="18" customHeight="1" x14ac:dyDescent="0.35">
      <c r="A22" s="82">
        <v>17</v>
      </c>
      <c r="B22" s="81" t="s">
        <v>85</v>
      </c>
      <c r="C22" s="82">
        <v>5</v>
      </c>
      <c r="D22" s="82">
        <v>6</v>
      </c>
      <c r="E22" s="82">
        <v>5</v>
      </c>
      <c r="F22" s="82">
        <v>6</v>
      </c>
      <c r="G22" s="82" t="s">
        <v>294</v>
      </c>
      <c r="H22" s="82" t="s">
        <v>294</v>
      </c>
      <c r="I22" s="83">
        <f>[1]อำเภอแกลง!F31</f>
        <v>25875500</v>
      </c>
      <c r="J22" s="83">
        <f t="shared" si="1"/>
        <v>25875500</v>
      </c>
      <c r="K22" s="83"/>
      <c r="L22" s="83"/>
    </row>
    <row r="23" spans="1:12" ht="18" customHeight="1" x14ac:dyDescent="0.35">
      <c r="A23" s="82">
        <v>18</v>
      </c>
      <c r="B23" s="81" t="s">
        <v>89</v>
      </c>
      <c r="C23" s="347">
        <v>6</v>
      </c>
      <c r="D23" s="347">
        <v>8</v>
      </c>
      <c r="E23" s="82">
        <v>6</v>
      </c>
      <c r="F23" s="82">
        <v>8</v>
      </c>
      <c r="G23" s="82" t="s">
        <v>294</v>
      </c>
      <c r="H23" s="82" t="s">
        <v>294</v>
      </c>
      <c r="I23" s="83">
        <f>[1]อำเภอเมืองระยอง!F40</f>
        <v>54968000</v>
      </c>
      <c r="J23" s="83">
        <f t="shared" si="1"/>
        <v>54968000</v>
      </c>
      <c r="K23" s="83"/>
      <c r="L23" s="83"/>
    </row>
    <row r="24" spans="1:12" ht="18" customHeight="1" x14ac:dyDescent="0.35">
      <c r="A24" s="82">
        <v>19</v>
      </c>
      <c r="B24" s="81" t="s">
        <v>122</v>
      </c>
      <c r="C24" s="82">
        <v>1</v>
      </c>
      <c r="D24" s="82">
        <v>1</v>
      </c>
      <c r="E24" s="82">
        <v>1</v>
      </c>
      <c r="F24" s="82">
        <v>1</v>
      </c>
      <c r="G24" s="82" t="s">
        <v>294</v>
      </c>
      <c r="H24" s="82" t="s">
        <v>294</v>
      </c>
      <c r="I24" s="83">
        <f>[1]อำเภอนิคมพัฒนา!F27</f>
        <v>5000000</v>
      </c>
      <c r="J24" s="83">
        <f t="shared" si="1"/>
        <v>5000000</v>
      </c>
      <c r="K24" s="83"/>
      <c r="L24" s="83"/>
    </row>
    <row r="25" spans="1:12" ht="18" customHeight="1" x14ac:dyDescent="0.35">
      <c r="A25" s="82">
        <v>20</v>
      </c>
      <c r="B25" s="81" t="s">
        <v>123</v>
      </c>
      <c r="C25" s="82">
        <v>1</v>
      </c>
      <c r="D25" s="82">
        <v>1</v>
      </c>
      <c r="E25" s="82">
        <v>1</v>
      </c>
      <c r="F25" s="82">
        <v>1</v>
      </c>
      <c r="G25" s="82" t="s">
        <v>294</v>
      </c>
      <c r="H25" s="82" t="s">
        <v>294</v>
      </c>
      <c r="I25" s="83">
        <f>[1]อำเภอวังจันทร์!F27</f>
        <v>15000000</v>
      </c>
      <c r="J25" s="83">
        <f t="shared" si="1"/>
        <v>15000000</v>
      </c>
      <c r="K25" s="83"/>
      <c r="L25" s="83"/>
    </row>
    <row r="26" spans="1:12" ht="18" customHeight="1" x14ac:dyDescent="0.35">
      <c r="A26" s="82">
        <v>21</v>
      </c>
      <c r="B26" s="81" t="s">
        <v>144</v>
      </c>
      <c r="C26" s="82">
        <v>1</v>
      </c>
      <c r="D26" s="82">
        <v>1</v>
      </c>
      <c r="E26" s="82">
        <v>1</v>
      </c>
      <c r="F26" s="82">
        <v>1</v>
      </c>
      <c r="G26" s="82" t="s">
        <v>294</v>
      </c>
      <c r="H26" s="82" t="s">
        <v>294</v>
      </c>
      <c r="I26" s="83">
        <f>[1]อำเภอบ้านค่าย!F25</f>
        <v>4270000</v>
      </c>
      <c r="J26" s="83">
        <f t="shared" si="1"/>
        <v>4270000</v>
      </c>
      <c r="K26" s="83"/>
      <c r="L26" s="83"/>
    </row>
    <row r="27" spans="1:12" ht="18" customHeight="1" x14ac:dyDescent="0.35">
      <c r="A27" s="82">
        <v>22</v>
      </c>
      <c r="B27" s="81" t="s">
        <v>128</v>
      </c>
      <c r="C27" s="82">
        <v>2</v>
      </c>
      <c r="D27" s="82">
        <v>2</v>
      </c>
      <c r="E27" s="82">
        <v>2</v>
      </c>
      <c r="F27" s="82">
        <v>2</v>
      </c>
      <c r="G27" s="82" t="s">
        <v>294</v>
      </c>
      <c r="H27" s="82" t="s">
        <v>294</v>
      </c>
      <c r="I27" s="83">
        <f>[1]อำเภอบ้านฉาง!F26</f>
        <v>4390000</v>
      </c>
      <c r="J27" s="83">
        <f t="shared" si="1"/>
        <v>4390000</v>
      </c>
      <c r="K27" s="83"/>
      <c r="L27" s="83"/>
    </row>
    <row r="28" spans="1:12" ht="18" customHeight="1" x14ac:dyDescent="0.35">
      <c r="A28" s="82">
        <v>23</v>
      </c>
      <c r="B28" s="81" t="s">
        <v>135</v>
      </c>
      <c r="C28" s="82">
        <v>2</v>
      </c>
      <c r="D28" s="82">
        <v>2</v>
      </c>
      <c r="E28" s="82">
        <v>2</v>
      </c>
      <c r="F28" s="82">
        <v>2</v>
      </c>
      <c r="G28" s="82" t="s">
        <v>294</v>
      </c>
      <c r="H28" s="82" t="s">
        <v>294</v>
      </c>
      <c r="I28" s="83">
        <f>[1]อำเภอเขาชะเมา!F26</f>
        <v>7849000</v>
      </c>
      <c r="J28" s="83">
        <f t="shared" si="1"/>
        <v>7849000</v>
      </c>
      <c r="K28" s="83"/>
      <c r="L28" s="83"/>
    </row>
    <row r="29" spans="1:12" ht="18" customHeight="1" x14ac:dyDescent="0.35">
      <c r="A29" s="82"/>
      <c r="B29" s="81"/>
      <c r="C29" s="82"/>
      <c r="D29" s="82"/>
      <c r="E29" s="82"/>
      <c r="F29" s="82"/>
      <c r="G29" s="82"/>
      <c r="H29" s="82"/>
      <c r="I29" s="83"/>
      <c r="J29" s="83"/>
      <c r="K29" s="83"/>
      <c r="L29" s="83"/>
    </row>
    <row r="30" spans="1:12" ht="18" customHeight="1" x14ac:dyDescent="0.35">
      <c r="J30" s="353" t="s">
        <v>187</v>
      </c>
      <c r="K30" s="353"/>
      <c r="L30" s="353"/>
    </row>
    <row r="31" spans="1:12" ht="18" customHeight="1" x14ac:dyDescent="0.35">
      <c r="I31" s="84"/>
    </row>
    <row r="33" spans="10:10" x14ac:dyDescent="0.35">
      <c r="J33" s="84"/>
    </row>
  </sheetData>
  <mergeCells count="11">
    <mergeCell ref="L3:L4"/>
    <mergeCell ref="A3:A4"/>
    <mergeCell ref="A2:L2"/>
    <mergeCell ref="J30:L30"/>
    <mergeCell ref="B1:L1"/>
    <mergeCell ref="B3:B4"/>
    <mergeCell ref="E3:F3"/>
    <mergeCell ref="G3:H3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8" scale="110" orientation="landscape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V25"/>
  <sheetViews>
    <sheetView topLeftCell="A2" zoomScale="70" zoomScaleNormal="70" workbookViewId="0">
      <selection activeCell="I34" sqref="I34"/>
    </sheetView>
  </sheetViews>
  <sheetFormatPr defaultRowHeight="21.75" x14ac:dyDescent="0.45"/>
  <cols>
    <col min="1" max="1" width="2.75" style="1" customWidth="1"/>
    <col min="2" max="2" width="6" style="1" customWidth="1"/>
    <col min="3" max="3" width="12.25" style="1" customWidth="1"/>
    <col min="4" max="4" width="20.75" style="1" customWidth="1"/>
    <col min="5" max="5" width="17.625" style="1" customWidth="1"/>
    <col min="6" max="6" width="18.625" style="1" customWidth="1"/>
    <col min="7" max="7" width="10.625" style="1" customWidth="1"/>
    <col min="8" max="8" width="20.125" style="12" customWidth="1"/>
    <col min="9" max="9" width="15.375" style="213" customWidth="1"/>
    <col min="10" max="10" width="13.5" style="213" customWidth="1"/>
    <col min="11" max="11" width="9.25" style="213" customWidth="1"/>
    <col min="12" max="12" width="7" style="213" customWidth="1"/>
    <col min="13" max="13" width="10.375" style="213" customWidth="1"/>
    <col min="14" max="14" width="7.75" style="113" customWidth="1"/>
    <col min="15" max="15" width="9.125" style="113" customWidth="1"/>
    <col min="16" max="16" width="8.125" style="213" customWidth="1"/>
    <col min="17" max="18" width="9" style="213"/>
    <col min="19" max="19" width="8.25" style="213" customWidth="1"/>
    <col min="20" max="20" width="10" style="213" customWidth="1"/>
    <col min="21" max="21" width="6.75" style="1" customWidth="1"/>
    <col min="22" max="22" width="8.875" style="1" customWidth="1"/>
    <col min="23" max="251" width="9" style="1"/>
    <col min="252" max="252" width="2.75" style="1" customWidth="1"/>
    <col min="253" max="253" width="4.75" style="1" customWidth="1"/>
    <col min="254" max="254" width="28.625" style="1" customWidth="1"/>
    <col min="255" max="255" width="15.375" style="1" customWidth="1"/>
    <col min="256" max="256" width="12.375" style="1" customWidth="1"/>
    <col min="257" max="257" width="10.875" style="1" customWidth="1"/>
    <col min="258" max="258" width="26.375" style="1" customWidth="1"/>
    <col min="259" max="260" width="10.875" style="1" customWidth="1"/>
    <col min="261" max="261" width="9.375" style="1" customWidth="1"/>
    <col min="262" max="262" width="9.125" style="1" customWidth="1"/>
    <col min="263" max="507" width="9" style="1"/>
    <col min="508" max="508" width="2.75" style="1" customWidth="1"/>
    <col min="509" max="509" width="4.75" style="1" customWidth="1"/>
    <col min="510" max="510" width="28.625" style="1" customWidth="1"/>
    <col min="511" max="511" width="15.375" style="1" customWidth="1"/>
    <col min="512" max="512" width="12.375" style="1" customWidth="1"/>
    <col min="513" max="513" width="10.875" style="1" customWidth="1"/>
    <col min="514" max="514" width="26.375" style="1" customWidth="1"/>
    <col min="515" max="516" width="10.875" style="1" customWidth="1"/>
    <col min="517" max="517" width="9.375" style="1" customWidth="1"/>
    <col min="518" max="518" width="9.125" style="1" customWidth="1"/>
    <col min="519" max="763" width="9" style="1"/>
    <col min="764" max="764" width="2.75" style="1" customWidth="1"/>
    <col min="765" max="765" width="4.75" style="1" customWidth="1"/>
    <col min="766" max="766" width="28.625" style="1" customWidth="1"/>
    <col min="767" max="767" width="15.375" style="1" customWidth="1"/>
    <col min="768" max="768" width="12.375" style="1" customWidth="1"/>
    <col min="769" max="769" width="10.875" style="1" customWidth="1"/>
    <col min="770" max="770" width="26.375" style="1" customWidth="1"/>
    <col min="771" max="772" width="10.875" style="1" customWidth="1"/>
    <col min="773" max="773" width="9.375" style="1" customWidth="1"/>
    <col min="774" max="774" width="9.125" style="1" customWidth="1"/>
    <col min="775" max="1019" width="9" style="1"/>
    <col min="1020" max="1020" width="2.75" style="1" customWidth="1"/>
    <col min="1021" max="1021" width="4.75" style="1" customWidth="1"/>
    <col min="1022" max="1022" width="28.625" style="1" customWidth="1"/>
    <col min="1023" max="1023" width="15.375" style="1" customWidth="1"/>
    <col min="1024" max="1024" width="12.375" style="1" customWidth="1"/>
    <col min="1025" max="1025" width="10.875" style="1" customWidth="1"/>
    <col min="1026" max="1026" width="26.375" style="1" customWidth="1"/>
    <col min="1027" max="1028" width="10.875" style="1" customWidth="1"/>
    <col min="1029" max="1029" width="9.375" style="1" customWidth="1"/>
    <col min="1030" max="1030" width="9.125" style="1" customWidth="1"/>
    <col min="1031" max="1275" width="9" style="1"/>
    <col min="1276" max="1276" width="2.75" style="1" customWidth="1"/>
    <col min="1277" max="1277" width="4.75" style="1" customWidth="1"/>
    <col min="1278" max="1278" width="28.625" style="1" customWidth="1"/>
    <col min="1279" max="1279" width="15.375" style="1" customWidth="1"/>
    <col min="1280" max="1280" width="12.375" style="1" customWidth="1"/>
    <col min="1281" max="1281" width="10.875" style="1" customWidth="1"/>
    <col min="1282" max="1282" width="26.375" style="1" customWidth="1"/>
    <col min="1283" max="1284" width="10.875" style="1" customWidth="1"/>
    <col min="1285" max="1285" width="9.375" style="1" customWidth="1"/>
    <col min="1286" max="1286" width="9.125" style="1" customWidth="1"/>
    <col min="1287" max="1531" width="9" style="1"/>
    <col min="1532" max="1532" width="2.75" style="1" customWidth="1"/>
    <col min="1533" max="1533" width="4.75" style="1" customWidth="1"/>
    <col min="1534" max="1534" width="28.625" style="1" customWidth="1"/>
    <col min="1535" max="1535" width="15.375" style="1" customWidth="1"/>
    <col min="1536" max="1536" width="12.375" style="1" customWidth="1"/>
    <col min="1537" max="1537" width="10.875" style="1" customWidth="1"/>
    <col min="1538" max="1538" width="26.375" style="1" customWidth="1"/>
    <col min="1539" max="1540" width="10.875" style="1" customWidth="1"/>
    <col min="1541" max="1541" width="9.375" style="1" customWidth="1"/>
    <col min="1542" max="1542" width="9.125" style="1" customWidth="1"/>
    <col min="1543" max="1787" width="9" style="1"/>
    <col min="1788" max="1788" width="2.75" style="1" customWidth="1"/>
    <col min="1789" max="1789" width="4.75" style="1" customWidth="1"/>
    <col min="1790" max="1790" width="28.625" style="1" customWidth="1"/>
    <col min="1791" max="1791" width="15.375" style="1" customWidth="1"/>
    <col min="1792" max="1792" width="12.375" style="1" customWidth="1"/>
    <col min="1793" max="1793" width="10.875" style="1" customWidth="1"/>
    <col min="1794" max="1794" width="26.375" style="1" customWidth="1"/>
    <col min="1795" max="1796" width="10.875" style="1" customWidth="1"/>
    <col min="1797" max="1797" width="9.375" style="1" customWidth="1"/>
    <col min="1798" max="1798" width="9.125" style="1" customWidth="1"/>
    <col min="1799" max="2043" width="9" style="1"/>
    <col min="2044" max="2044" width="2.75" style="1" customWidth="1"/>
    <col min="2045" max="2045" width="4.75" style="1" customWidth="1"/>
    <col min="2046" max="2046" width="28.625" style="1" customWidth="1"/>
    <col min="2047" max="2047" width="15.375" style="1" customWidth="1"/>
    <col min="2048" max="2048" width="12.375" style="1" customWidth="1"/>
    <col min="2049" max="2049" width="10.875" style="1" customWidth="1"/>
    <col min="2050" max="2050" width="26.375" style="1" customWidth="1"/>
    <col min="2051" max="2052" width="10.875" style="1" customWidth="1"/>
    <col min="2053" max="2053" width="9.375" style="1" customWidth="1"/>
    <col min="2054" max="2054" width="9.125" style="1" customWidth="1"/>
    <col min="2055" max="2299" width="9" style="1"/>
    <col min="2300" max="2300" width="2.75" style="1" customWidth="1"/>
    <col min="2301" max="2301" width="4.75" style="1" customWidth="1"/>
    <col min="2302" max="2302" width="28.625" style="1" customWidth="1"/>
    <col min="2303" max="2303" width="15.375" style="1" customWidth="1"/>
    <col min="2304" max="2304" width="12.375" style="1" customWidth="1"/>
    <col min="2305" max="2305" width="10.875" style="1" customWidth="1"/>
    <col min="2306" max="2306" width="26.375" style="1" customWidth="1"/>
    <col min="2307" max="2308" width="10.875" style="1" customWidth="1"/>
    <col min="2309" max="2309" width="9.375" style="1" customWidth="1"/>
    <col min="2310" max="2310" width="9.125" style="1" customWidth="1"/>
    <col min="2311" max="2555" width="9" style="1"/>
    <col min="2556" max="2556" width="2.75" style="1" customWidth="1"/>
    <col min="2557" max="2557" width="4.75" style="1" customWidth="1"/>
    <col min="2558" max="2558" width="28.625" style="1" customWidth="1"/>
    <col min="2559" max="2559" width="15.375" style="1" customWidth="1"/>
    <col min="2560" max="2560" width="12.375" style="1" customWidth="1"/>
    <col min="2561" max="2561" width="10.875" style="1" customWidth="1"/>
    <col min="2562" max="2562" width="26.375" style="1" customWidth="1"/>
    <col min="2563" max="2564" width="10.875" style="1" customWidth="1"/>
    <col min="2565" max="2565" width="9.375" style="1" customWidth="1"/>
    <col min="2566" max="2566" width="9.125" style="1" customWidth="1"/>
    <col min="2567" max="2811" width="9" style="1"/>
    <col min="2812" max="2812" width="2.75" style="1" customWidth="1"/>
    <col min="2813" max="2813" width="4.75" style="1" customWidth="1"/>
    <col min="2814" max="2814" width="28.625" style="1" customWidth="1"/>
    <col min="2815" max="2815" width="15.375" style="1" customWidth="1"/>
    <col min="2816" max="2816" width="12.375" style="1" customWidth="1"/>
    <col min="2817" max="2817" width="10.875" style="1" customWidth="1"/>
    <col min="2818" max="2818" width="26.375" style="1" customWidth="1"/>
    <col min="2819" max="2820" width="10.875" style="1" customWidth="1"/>
    <col min="2821" max="2821" width="9.375" style="1" customWidth="1"/>
    <col min="2822" max="2822" width="9.125" style="1" customWidth="1"/>
    <col min="2823" max="3067" width="9" style="1"/>
    <col min="3068" max="3068" width="2.75" style="1" customWidth="1"/>
    <col min="3069" max="3069" width="4.75" style="1" customWidth="1"/>
    <col min="3070" max="3070" width="28.625" style="1" customWidth="1"/>
    <col min="3071" max="3071" width="15.375" style="1" customWidth="1"/>
    <col min="3072" max="3072" width="12.375" style="1" customWidth="1"/>
    <col min="3073" max="3073" width="10.875" style="1" customWidth="1"/>
    <col min="3074" max="3074" width="26.375" style="1" customWidth="1"/>
    <col min="3075" max="3076" width="10.875" style="1" customWidth="1"/>
    <col min="3077" max="3077" width="9.375" style="1" customWidth="1"/>
    <col min="3078" max="3078" width="9.125" style="1" customWidth="1"/>
    <col min="3079" max="3323" width="9" style="1"/>
    <col min="3324" max="3324" width="2.75" style="1" customWidth="1"/>
    <col min="3325" max="3325" width="4.75" style="1" customWidth="1"/>
    <col min="3326" max="3326" width="28.625" style="1" customWidth="1"/>
    <col min="3327" max="3327" width="15.375" style="1" customWidth="1"/>
    <col min="3328" max="3328" width="12.375" style="1" customWidth="1"/>
    <col min="3329" max="3329" width="10.875" style="1" customWidth="1"/>
    <col min="3330" max="3330" width="26.375" style="1" customWidth="1"/>
    <col min="3331" max="3332" width="10.875" style="1" customWidth="1"/>
    <col min="3333" max="3333" width="9.375" style="1" customWidth="1"/>
    <col min="3334" max="3334" width="9.125" style="1" customWidth="1"/>
    <col min="3335" max="3579" width="9" style="1"/>
    <col min="3580" max="3580" width="2.75" style="1" customWidth="1"/>
    <col min="3581" max="3581" width="4.75" style="1" customWidth="1"/>
    <col min="3582" max="3582" width="28.625" style="1" customWidth="1"/>
    <col min="3583" max="3583" width="15.375" style="1" customWidth="1"/>
    <col min="3584" max="3584" width="12.375" style="1" customWidth="1"/>
    <col min="3585" max="3585" width="10.875" style="1" customWidth="1"/>
    <col min="3586" max="3586" width="26.375" style="1" customWidth="1"/>
    <col min="3587" max="3588" width="10.875" style="1" customWidth="1"/>
    <col min="3589" max="3589" width="9.375" style="1" customWidth="1"/>
    <col min="3590" max="3590" width="9.125" style="1" customWidth="1"/>
    <col min="3591" max="3835" width="9" style="1"/>
    <col min="3836" max="3836" width="2.75" style="1" customWidth="1"/>
    <col min="3837" max="3837" width="4.75" style="1" customWidth="1"/>
    <col min="3838" max="3838" width="28.625" style="1" customWidth="1"/>
    <col min="3839" max="3839" width="15.375" style="1" customWidth="1"/>
    <col min="3840" max="3840" width="12.375" style="1" customWidth="1"/>
    <col min="3841" max="3841" width="10.875" style="1" customWidth="1"/>
    <col min="3842" max="3842" width="26.375" style="1" customWidth="1"/>
    <col min="3843" max="3844" width="10.875" style="1" customWidth="1"/>
    <col min="3845" max="3845" width="9.375" style="1" customWidth="1"/>
    <col min="3846" max="3846" width="9.125" style="1" customWidth="1"/>
    <col min="3847" max="4091" width="9" style="1"/>
    <col min="4092" max="4092" width="2.75" style="1" customWidth="1"/>
    <col min="4093" max="4093" width="4.75" style="1" customWidth="1"/>
    <col min="4094" max="4094" width="28.625" style="1" customWidth="1"/>
    <col min="4095" max="4095" width="15.375" style="1" customWidth="1"/>
    <col min="4096" max="4096" width="12.375" style="1" customWidth="1"/>
    <col min="4097" max="4097" width="10.875" style="1" customWidth="1"/>
    <col min="4098" max="4098" width="26.375" style="1" customWidth="1"/>
    <col min="4099" max="4100" width="10.875" style="1" customWidth="1"/>
    <col min="4101" max="4101" width="9.375" style="1" customWidth="1"/>
    <col min="4102" max="4102" width="9.125" style="1" customWidth="1"/>
    <col min="4103" max="4347" width="9" style="1"/>
    <col min="4348" max="4348" width="2.75" style="1" customWidth="1"/>
    <col min="4349" max="4349" width="4.75" style="1" customWidth="1"/>
    <col min="4350" max="4350" width="28.625" style="1" customWidth="1"/>
    <col min="4351" max="4351" width="15.375" style="1" customWidth="1"/>
    <col min="4352" max="4352" width="12.375" style="1" customWidth="1"/>
    <col min="4353" max="4353" width="10.875" style="1" customWidth="1"/>
    <col min="4354" max="4354" width="26.375" style="1" customWidth="1"/>
    <col min="4355" max="4356" width="10.875" style="1" customWidth="1"/>
    <col min="4357" max="4357" width="9.375" style="1" customWidth="1"/>
    <col min="4358" max="4358" width="9.125" style="1" customWidth="1"/>
    <col min="4359" max="4603" width="9" style="1"/>
    <col min="4604" max="4604" width="2.75" style="1" customWidth="1"/>
    <col min="4605" max="4605" width="4.75" style="1" customWidth="1"/>
    <col min="4606" max="4606" width="28.625" style="1" customWidth="1"/>
    <col min="4607" max="4607" width="15.375" style="1" customWidth="1"/>
    <col min="4608" max="4608" width="12.375" style="1" customWidth="1"/>
    <col min="4609" max="4609" width="10.875" style="1" customWidth="1"/>
    <col min="4610" max="4610" width="26.375" style="1" customWidth="1"/>
    <col min="4611" max="4612" width="10.875" style="1" customWidth="1"/>
    <col min="4613" max="4613" width="9.375" style="1" customWidth="1"/>
    <col min="4614" max="4614" width="9.125" style="1" customWidth="1"/>
    <col min="4615" max="4859" width="9" style="1"/>
    <col min="4860" max="4860" width="2.75" style="1" customWidth="1"/>
    <col min="4861" max="4861" width="4.75" style="1" customWidth="1"/>
    <col min="4862" max="4862" width="28.625" style="1" customWidth="1"/>
    <col min="4863" max="4863" width="15.375" style="1" customWidth="1"/>
    <col min="4864" max="4864" width="12.375" style="1" customWidth="1"/>
    <col min="4865" max="4865" width="10.875" style="1" customWidth="1"/>
    <col min="4866" max="4866" width="26.375" style="1" customWidth="1"/>
    <col min="4867" max="4868" width="10.875" style="1" customWidth="1"/>
    <col min="4869" max="4869" width="9.375" style="1" customWidth="1"/>
    <col min="4870" max="4870" width="9.125" style="1" customWidth="1"/>
    <col min="4871" max="5115" width="9" style="1"/>
    <col min="5116" max="5116" width="2.75" style="1" customWidth="1"/>
    <col min="5117" max="5117" width="4.75" style="1" customWidth="1"/>
    <col min="5118" max="5118" width="28.625" style="1" customWidth="1"/>
    <col min="5119" max="5119" width="15.375" style="1" customWidth="1"/>
    <col min="5120" max="5120" width="12.375" style="1" customWidth="1"/>
    <col min="5121" max="5121" width="10.875" style="1" customWidth="1"/>
    <col min="5122" max="5122" width="26.375" style="1" customWidth="1"/>
    <col min="5123" max="5124" width="10.875" style="1" customWidth="1"/>
    <col min="5125" max="5125" width="9.375" style="1" customWidth="1"/>
    <col min="5126" max="5126" width="9.125" style="1" customWidth="1"/>
    <col min="5127" max="5371" width="9" style="1"/>
    <col min="5372" max="5372" width="2.75" style="1" customWidth="1"/>
    <col min="5373" max="5373" width="4.75" style="1" customWidth="1"/>
    <col min="5374" max="5374" width="28.625" style="1" customWidth="1"/>
    <col min="5375" max="5375" width="15.375" style="1" customWidth="1"/>
    <col min="5376" max="5376" width="12.375" style="1" customWidth="1"/>
    <col min="5377" max="5377" width="10.875" style="1" customWidth="1"/>
    <col min="5378" max="5378" width="26.375" style="1" customWidth="1"/>
    <col min="5379" max="5380" width="10.875" style="1" customWidth="1"/>
    <col min="5381" max="5381" width="9.375" style="1" customWidth="1"/>
    <col min="5382" max="5382" width="9.125" style="1" customWidth="1"/>
    <col min="5383" max="5627" width="9" style="1"/>
    <col min="5628" max="5628" width="2.75" style="1" customWidth="1"/>
    <col min="5629" max="5629" width="4.75" style="1" customWidth="1"/>
    <col min="5630" max="5630" width="28.625" style="1" customWidth="1"/>
    <col min="5631" max="5631" width="15.375" style="1" customWidth="1"/>
    <col min="5632" max="5632" width="12.375" style="1" customWidth="1"/>
    <col min="5633" max="5633" width="10.875" style="1" customWidth="1"/>
    <col min="5634" max="5634" width="26.375" style="1" customWidth="1"/>
    <col min="5635" max="5636" width="10.875" style="1" customWidth="1"/>
    <col min="5637" max="5637" width="9.375" style="1" customWidth="1"/>
    <col min="5638" max="5638" width="9.125" style="1" customWidth="1"/>
    <col min="5639" max="5883" width="9" style="1"/>
    <col min="5884" max="5884" width="2.75" style="1" customWidth="1"/>
    <col min="5885" max="5885" width="4.75" style="1" customWidth="1"/>
    <col min="5886" max="5886" width="28.625" style="1" customWidth="1"/>
    <col min="5887" max="5887" width="15.375" style="1" customWidth="1"/>
    <col min="5888" max="5888" width="12.375" style="1" customWidth="1"/>
    <col min="5889" max="5889" width="10.875" style="1" customWidth="1"/>
    <col min="5890" max="5890" width="26.375" style="1" customWidth="1"/>
    <col min="5891" max="5892" width="10.875" style="1" customWidth="1"/>
    <col min="5893" max="5893" width="9.375" style="1" customWidth="1"/>
    <col min="5894" max="5894" width="9.125" style="1" customWidth="1"/>
    <col min="5895" max="6139" width="9" style="1"/>
    <col min="6140" max="6140" width="2.75" style="1" customWidth="1"/>
    <col min="6141" max="6141" width="4.75" style="1" customWidth="1"/>
    <col min="6142" max="6142" width="28.625" style="1" customWidth="1"/>
    <col min="6143" max="6143" width="15.375" style="1" customWidth="1"/>
    <col min="6144" max="6144" width="12.375" style="1" customWidth="1"/>
    <col min="6145" max="6145" width="10.875" style="1" customWidth="1"/>
    <col min="6146" max="6146" width="26.375" style="1" customWidth="1"/>
    <col min="6147" max="6148" width="10.875" style="1" customWidth="1"/>
    <col min="6149" max="6149" width="9.375" style="1" customWidth="1"/>
    <col min="6150" max="6150" width="9.125" style="1" customWidth="1"/>
    <col min="6151" max="6395" width="9" style="1"/>
    <col min="6396" max="6396" width="2.75" style="1" customWidth="1"/>
    <col min="6397" max="6397" width="4.75" style="1" customWidth="1"/>
    <col min="6398" max="6398" width="28.625" style="1" customWidth="1"/>
    <col min="6399" max="6399" width="15.375" style="1" customWidth="1"/>
    <col min="6400" max="6400" width="12.375" style="1" customWidth="1"/>
    <col min="6401" max="6401" width="10.875" style="1" customWidth="1"/>
    <col min="6402" max="6402" width="26.375" style="1" customWidth="1"/>
    <col min="6403" max="6404" width="10.875" style="1" customWidth="1"/>
    <col min="6405" max="6405" width="9.375" style="1" customWidth="1"/>
    <col min="6406" max="6406" width="9.125" style="1" customWidth="1"/>
    <col min="6407" max="6651" width="9" style="1"/>
    <col min="6652" max="6652" width="2.75" style="1" customWidth="1"/>
    <col min="6653" max="6653" width="4.75" style="1" customWidth="1"/>
    <col min="6654" max="6654" width="28.625" style="1" customWidth="1"/>
    <col min="6655" max="6655" width="15.375" style="1" customWidth="1"/>
    <col min="6656" max="6656" width="12.375" style="1" customWidth="1"/>
    <col min="6657" max="6657" width="10.875" style="1" customWidth="1"/>
    <col min="6658" max="6658" width="26.375" style="1" customWidth="1"/>
    <col min="6659" max="6660" width="10.875" style="1" customWidth="1"/>
    <col min="6661" max="6661" width="9.375" style="1" customWidth="1"/>
    <col min="6662" max="6662" width="9.125" style="1" customWidth="1"/>
    <col min="6663" max="6907" width="9" style="1"/>
    <col min="6908" max="6908" width="2.75" style="1" customWidth="1"/>
    <col min="6909" max="6909" width="4.75" style="1" customWidth="1"/>
    <col min="6910" max="6910" width="28.625" style="1" customWidth="1"/>
    <col min="6911" max="6911" width="15.375" style="1" customWidth="1"/>
    <col min="6912" max="6912" width="12.375" style="1" customWidth="1"/>
    <col min="6913" max="6913" width="10.875" style="1" customWidth="1"/>
    <col min="6914" max="6914" width="26.375" style="1" customWidth="1"/>
    <col min="6915" max="6916" width="10.875" style="1" customWidth="1"/>
    <col min="6917" max="6917" width="9.375" style="1" customWidth="1"/>
    <col min="6918" max="6918" width="9.125" style="1" customWidth="1"/>
    <col min="6919" max="7163" width="9" style="1"/>
    <col min="7164" max="7164" width="2.75" style="1" customWidth="1"/>
    <col min="7165" max="7165" width="4.75" style="1" customWidth="1"/>
    <col min="7166" max="7166" width="28.625" style="1" customWidth="1"/>
    <col min="7167" max="7167" width="15.375" style="1" customWidth="1"/>
    <col min="7168" max="7168" width="12.375" style="1" customWidth="1"/>
    <col min="7169" max="7169" width="10.875" style="1" customWidth="1"/>
    <col min="7170" max="7170" width="26.375" style="1" customWidth="1"/>
    <col min="7171" max="7172" width="10.875" style="1" customWidth="1"/>
    <col min="7173" max="7173" width="9.375" style="1" customWidth="1"/>
    <col min="7174" max="7174" width="9.125" style="1" customWidth="1"/>
    <col min="7175" max="7419" width="9" style="1"/>
    <col min="7420" max="7420" width="2.75" style="1" customWidth="1"/>
    <col min="7421" max="7421" width="4.75" style="1" customWidth="1"/>
    <col min="7422" max="7422" width="28.625" style="1" customWidth="1"/>
    <col min="7423" max="7423" width="15.375" style="1" customWidth="1"/>
    <col min="7424" max="7424" width="12.375" style="1" customWidth="1"/>
    <col min="7425" max="7425" width="10.875" style="1" customWidth="1"/>
    <col min="7426" max="7426" width="26.375" style="1" customWidth="1"/>
    <col min="7427" max="7428" width="10.875" style="1" customWidth="1"/>
    <col min="7429" max="7429" width="9.375" style="1" customWidth="1"/>
    <col min="7430" max="7430" width="9.125" style="1" customWidth="1"/>
    <col min="7431" max="7675" width="9" style="1"/>
    <col min="7676" max="7676" width="2.75" style="1" customWidth="1"/>
    <col min="7677" max="7677" width="4.75" style="1" customWidth="1"/>
    <col min="7678" max="7678" width="28.625" style="1" customWidth="1"/>
    <col min="7679" max="7679" width="15.375" style="1" customWidth="1"/>
    <col min="7680" max="7680" width="12.375" style="1" customWidth="1"/>
    <col min="7681" max="7681" width="10.875" style="1" customWidth="1"/>
    <col min="7682" max="7682" width="26.375" style="1" customWidth="1"/>
    <col min="7683" max="7684" width="10.875" style="1" customWidth="1"/>
    <col min="7685" max="7685" width="9.375" style="1" customWidth="1"/>
    <col min="7686" max="7686" width="9.125" style="1" customWidth="1"/>
    <col min="7687" max="7931" width="9" style="1"/>
    <col min="7932" max="7932" width="2.75" style="1" customWidth="1"/>
    <col min="7933" max="7933" width="4.75" style="1" customWidth="1"/>
    <col min="7934" max="7934" width="28.625" style="1" customWidth="1"/>
    <col min="7935" max="7935" width="15.375" style="1" customWidth="1"/>
    <col min="7936" max="7936" width="12.375" style="1" customWidth="1"/>
    <col min="7937" max="7937" width="10.875" style="1" customWidth="1"/>
    <col min="7938" max="7938" width="26.375" style="1" customWidth="1"/>
    <col min="7939" max="7940" width="10.875" style="1" customWidth="1"/>
    <col min="7941" max="7941" width="9.375" style="1" customWidth="1"/>
    <col min="7942" max="7942" width="9.125" style="1" customWidth="1"/>
    <col min="7943" max="8187" width="9" style="1"/>
    <col min="8188" max="8188" width="2.75" style="1" customWidth="1"/>
    <col min="8189" max="8189" width="4.75" style="1" customWidth="1"/>
    <col min="8190" max="8190" width="28.625" style="1" customWidth="1"/>
    <col min="8191" max="8191" width="15.375" style="1" customWidth="1"/>
    <col min="8192" max="8192" width="12.375" style="1" customWidth="1"/>
    <col min="8193" max="8193" width="10.875" style="1" customWidth="1"/>
    <col min="8194" max="8194" width="26.375" style="1" customWidth="1"/>
    <col min="8195" max="8196" width="10.875" style="1" customWidth="1"/>
    <col min="8197" max="8197" width="9.375" style="1" customWidth="1"/>
    <col min="8198" max="8198" width="9.125" style="1" customWidth="1"/>
    <col min="8199" max="8443" width="9" style="1"/>
    <col min="8444" max="8444" width="2.75" style="1" customWidth="1"/>
    <col min="8445" max="8445" width="4.75" style="1" customWidth="1"/>
    <col min="8446" max="8446" width="28.625" style="1" customWidth="1"/>
    <col min="8447" max="8447" width="15.375" style="1" customWidth="1"/>
    <col min="8448" max="8448" width="12.375" style="1" customWidth="1"/>
    <col min="8449" max="8449" width="10.875" style="1" customWidth="1"/>
    <col min="8450" max="8450" width="26.375" style="1" customWidth="1"/>
    <col min="8451" max="8452" width="10.875" style="1" customWidth="1"/>
    <col min="8453" max="8453" width="9.375" style="1" customWidth="1"/>
    <col min="8454" max="8454" width="9.125" style="1" customWidth="1"/>
    <col min="8455" max="8699" width="9" style="1"/>
    <col min="8700" max="8700" width="2.75" style="1" customWidth="1"/>
    <col min="8701" max="8701" width="4.75" style="1" customWidth="1"/>
    <col min="8702" max="8702" width="28.625" style="1" customWidth="1"/>
    <col min="8703" max="8703" width="15.375" style="1" customWidth="1"/>
    <col min="8704" max="8704" width="12.375" style="1" customWidth="1"/>
    <col min="8705" max="8705" width="10.875" style="1" customWidth="1"/>
    <col min="8706" max="8706" width="26.375" style="1" customWidth="1"/>
    <col min="8707" max="8708" width="10.875" style="1" customWidth="1"/>
    <col min="8709" max="8709" width="9.375" style="1" customWidth="1"/>
    <col min="8710" max="8710" width="9.125" style="1" customWidth="1"/>
    <col min="8711" max="8955" width="9" style="1"/>
    <col min="8956" max="8956" width="2.75" style="1" customWidth="1"/>
    <col min="8957" max="8957" width="4.75" style="1" customWidth="1"/>
    <col min="8958" max="8958" width="28.625" style="1" customWidth="1"/>
    <col min="8959" max="8959" width="15.375" style="1" customWidth="1"/>
    <col min="8960" max="8960" width="12.375" style="1" customWidth="1"/>
    <col min="8961" max="8961" width="10.875" style="1" customWidth="1"/>
    <col min="8962" max="8962" width="26.375" style="1" customWidth="1"/>
    <col min="8963" max="8964" width="10.875" style="1" customWidth="1"/>
    <col min="8965" max="8965" width="9.375" style="1" customWidth="1"/>
    <col min="8966" max="8966" width="9.125" style="1" customWidth="1"/>
    <col min="8967" max="9211" width="9" style="1"/>
    <col min="9212" max="9212" width="2.75" style="1" customWidth="1"/>
    <col min="9213" max="9213" width="4.75" style="1" customWidth="1"/>
    <col min="9214" max="9214" width="28.625" style="1" customWidth="1"/>
    <col min="9215" max="9215" width="15.375" style="1" customWidth="1"/>
    <col min="9216" max="9216" width="12.375" style="1" customWidth="1"/>
    <col min="9217" max="9217" width="10.875" style="1" customWidth="1"/>
    <col min="9218" max="9218" width="26.375" style="1" customWidth="1"/>
    <col min="9219" max="9220" width="10.875" style="1" customWidth="1"/>
    <col min="9221" max="9221" width="9.375" style="1" customWidth="1"/>
    <col min="9222" max="9222" width="9.125" style="1" customWidth="1"/>
    <col min="9223" max="9467" width="9" style="1"/>
    <col min="9468" max="9468" width="2.75" style="1" customWidth="1"/>
    <col min="9469" max="9469" width="4.75" style="1" customWidth="1"/>
    <col min="9470" max="9470" width="28.625" style="1" customWidth="1"/>
    <col min="9471" max="9471" width="15.375" style="1" customWidth="1"/>
    <col min="9472" max="9472" width="12.375" style="1" customWidth="1"/>
    <col min="9473" max="9473" width="10.875" style="1" customWidth="1"/>
    <col min="9474" max="9474" width="26.375" style="1" customWidth="1"/>
    <col min="9475" max="9476" width="10.875" style="1" customWidth="1"/>
    <col min="9477" max="9477" width="9.375" style="1" customWidth="1"/>
    <col min="9478" max="9478" width="9.125" style="1" customWidth="1"/>
    <col min="9479" max="9723" width="9" style="1"/>
    <col min="9724" max="9724" width="2.75" style="1" customWidth="1"/>
    <col min="9725" max="9725" width="4.75" style="1" customWidth="1"/>
    <col min="9726" max="9726" width="28.625" style="1" customWidth="1"/>
    <col min="9727" max="9727" width="15.375" style="1" customWidth="1"/>
    <col min="9728" max="9728" width="12.375" style="1" customWidth="1"/>
    <col min="9729" max="9729" width="10.875" style="1" customWidth="1"/>
    <col min="9730" max="9730" width="26.375" style="1" customWidth="1"/>
    <col min="9731" max="9732" width="10.875" style="1" customWidth="1"/>
    <col min="9733" max="9733" width="9.375" style="1" customWidth="1"/>
    <col min="9734" max="9734" width="9.125" style="1" customWidth="1"/>
    <col min="9735" max="9979" width="9" style="1"/>
    <col min="9980" max="9980" width="2.75" style="1" customWidth="1"/>
    <col min="9981" max="9981" width="4.75" style="1" customWidth="1"/>
    <col min="9982" max="9982" width="28.625" style="1" customWidth="1"/>
    <col min="9983" max="9983" width="15.375" style="1" customWidth="1"/>
    <col min="9984" max="9984" width="12.375" style="1" customWidth="1"/>
    <col min="9985" max="9985" width="10.875" style="1" customWidth="1"/>
    <col min="9986" max="9986" width="26.375" style="1" customWidth="1"/>
    <col min="9987" max="9988" width="10.875" style="1" customWidth="1"/>
    <col min="9989" max="9989" width="9.375" style="1" customWidth="1"/>
    <col min="9990" max="9990" width="9.125" style="1" customWidth="1"/>
    <col min="9991" max="10235" width="9" style="1"/>
    <col min="10236" max="10236" width="2.75" style="1" customWidth="1"/>
    <col min="10237" max="10237" width="4.75" style="1" customWidth="1"/>
    <col min="10238" max="10238" width="28.625" style="1" customWidth="1"/>
    <col min="10239" max="10239" width="15.375" style="1" customWidth="1"/>
    <col min="10240" max="10240" width="12.375" style="1" customWidth="1"/>
    <col min="10241" max="10241" width="10.875" style="1" customWidth="1"/>
    <col min="10242" max="10242" width="26.375" style="1" customWidth="1"/>
    <col min="10243" max="10244" width="10.875" style="1" customWidth="1"/>
    <col min="10245" max="10245" width="9.375" style="1" customWidth="1"/>
    <col min="10246" max="10246" width="9.125" style="1" customWidth="1"/>
    <col min="10247" max="10491" width="9" style="1"/>
    <col min="10492" max="10492" width="2.75" style="1" customWidth="1"/>
    <col min="10493" max="10493" width="4.75" style="1" customWidth="1"/>
    <col min="10494" max="10494" width="28.625" style="1" customWidth="1"/>
    <col min="10495" max="10495" width="15.375" style="1" customWidth="1"/>
    <col min="10496" max="10496" width="12.375" style="1" customWidth="1"/>
    <col min="10497" max="10497" width="10.875" style="1" customWidth="1"/>
    <col min="10498" max="10498" width="26.375" style="1" customWidth="1"/>
    <col min="10499" max="10500" width="10.875" style="1" customWidth="1"/>
    <col min="10501" max="10501" width="9.375" style="1" customWidth="1"/>
    <col min="10502" max="10502" width="9.125" style="1" customWidth="1"/>
    <col min="10503" max="10747" width="9" style="1"/>
    <col min="10748" max="10748" width="2.75" style="1" customWidth="1"/>
    <col min="10749" max="10749" width="4.75" style="1" customWidth="1"/>
    <col min="10750" max="10750" width="28.625" style="1" customWidth="1"/>
    <col min="10751" max="10751" width="15.375" style="1" customWidth="1"/>
    <col min="10752" max="10752" width="12.375" style="1" customWidth="1"/>
    <col min="10753" max="10753" width="10.875" style="1" customWidth="1"/>
    <col min="10754" max="10754" width="26.375" style="1" customWidth="1"/>
    <col min="10755" max="10756" width="10.875" style="1" customWidth="1"/>
    <col min="10757" max="10757" width="9.375" style="1" customWidth="1"/>
    <col min="10758" max="10758" width="9.125" style="1" customWidth="1"/>
    <col min="10759" max="11003" width="9" style="1"/>
    <col min="11004" max="11004" width="2.75" style="1" customWidth="1"/>
    <col min="11005" max="11005" width="4.75" style="1" customWidth="1"/>
    <col min="11006" max="11006" width="28.625" style="1" customWidth="1"/>
    <col min="11007" max="11007" width="15.375" style="1" customWidth="1"/>
    <col min="11008" max="11008" width="12.375" style="1" customWidth="1"/>
    <col min="11009" max="11009" width="10.875" style="1" customWidth="1"/>
    <col min="11010" max="11010" width="26.375" style="1" customWidth="1"/>
    <col min="11011" max="11012" width="10.875" style="1" customWidth="1"/>
    <col min="11013" max="11013" width="9.375" style="1" customWidth="1"/>
    <col min="11014" max="11014" width="9.125" style="1" customWidth="1"/>
    <col min="11015" max="11259" width="9" style="1"/>
    <col min="11260" max="11260" width="2.75" style="1" customWidth="1"/>
    <col min="11261" max="11261" width="4.75" style="1" customWidth="1"/>
    <col min="11262" max="11262" width="28.625" style="1" customWidth="1"/>
    <col min="11263" max="11263" width="15.375" style="1" customWidth="1"/>
    <col min="11264" max="11264" width="12.375" style="1" customWidth="1"/>
    <col min="11265" max="11265" width="10.875" style="1" customWidth="1"/>
    <col min="11266" max="11266" width="26.375" style="1" customWidth="1"/>
    <col min="11267" max="11268" width="10.875" style="1" customWidth="1"/>
    <col min="11269" max="11269" width="9.375" style="1" customWidth="1"/>
    <col min="11270" max="11270" width="9.125" style="1" customWidth="1"/>
    <col min="11271" max="11515" width="9" style="1"/>
    <col min="11516" max="11516" width="2.75" style="1" customWidth="1"/>
    <col min="11517" max="11517" width="4.75" style="1" customWidth="1"/>
    <col min="11518" max="11518" width="28.625" style="1" customWidth="1"/>
    <col min="11519" max="11519" width="15.375" style="1" customWidth="1"/>
    <col min="11520" max="11520" width="12.375" style="1" customWidth="1"/>
    <col min="11521" max="11521" width="10.875" style="1" customWidth="1"/>
    <col min="11522" max="11522" width="26.375" style="1" customWidth="1"/>
    <col min="11523" max="11524" width="10.875" style="1" customWidth="1"/>
    <col min="11525" max="11525" width="9.375" style="1" customWidth="1"/>
    <col min="11526" max="11526" width="9.125" style="1" customWidth="1"/>
    <col min="11527" max="11771" width="9" style="1"/>
    <col min="11772" max="11772" width="2.75" style="1" customWidth="1"/>
    <col min="11773" max="11773" width="4.75" style="1" customWidth="1"/>
    <col min="11774" max="11774" width="28.625" style="1" customWidth="1"/>
    <col min="11775" max="11775" width="15.375" style="1" customWidth="1"/>
    <col min="11776" max="11776" width="12.375" style="1" customWidth="1"/>
    <col min="11777" max="11777" width="10.875" style="1" customWidth="1"/>
    <col min="11778" max="11778" width="26.375" style="1" customWidth="1"/>
    <col min="11779" max="11780" width="10.875" style="1" customWidth="1"/>
    <col min="11781" max="11781" width="9.375" style="1" customWidth="1"/>
    <col min="11782" max="11782" width="9.125" style="1" customWidth="1"/>
    <col min="11783" max="12027" width="9" style="1"/>
    <col min="12028" max="12028" width="2.75" style="1" customWidth="1"/>
    <col min="12029" max="12029" width="4.75" style="1" customWidth="1"/>
    <col min="12030" max="12030" width="28.625" style="1" customWidth="1"/>
    <col min="12031" max="12031" width="15.375" style="1" customWidth="1"/>
    <col min="12032" max="12032" width="12.375" style="1" customWidth="1"/>
    <col min="12033" max="12033" width="10.875" style="1" customWidth="1"/>
    <col min="12034" max="12034" width="26.375" style="1" customWidth="1"/>
    <col min="12035" max="12036" width="10.875" style="1" customWidth="1"/>
    <col min="12037" max="12037" width="9.375" style="1" customWidth="1"/>
    <col min="12038" max="12038" width="9.125" style="1" customWidth="1"/>
    <col min="12039" max="12283" width="9" style="1"/>
    <col min="12284" max="12284" width="2.75" style="1" customWidth="1"/>
    <col min="12285" max="12285" width="4.75" style="1" customWidth="1"/>
    <col min="12286" max="12286" width="28.625" style="1" customWidth="1"/>
    <col min="12287" max="12287" width="15.375" style="1" customWidth="1"/>
    <col min="12288" max="12288" width="12.375" style="1" customWidth="1"/>
    <col min="12289" max="12289" width="10.875" style="1" customWidth="1"/>
    <col min="12290" max="12290" width="26.375" style="1" customWidth="1"/>
    <col min="12291" max="12292" width="10.875" style="1" customWidth="1"/>
    <col min="12293" max="12293" width="9.375" style="1" customWidth="1"/>
    <col min="12294" max="12294" width="9.125" style="1" customWidth="1"/>
    <col min="12295" max="12539" width="9" style="1"/>
    <col min="12540" max="12540" width="2.75" style="1" customWidth="1"/>
    <col min="12541" max="12541" width="4.75" style="1" customWidth="1"/>
    <col min="12542" max="12542" width="28.625" style="1" customWidth="1"/>
    <col min="12543" max="12543" width="15.375" style="1" customWidth="1"/>
    <col min="12544" max="12544" width="12.375" style="1" customWidth="1"/>
    <col min="12545" max="12545" width="10.875" style="1" customWidth="1"/>
    <col min="12546" max="12546" width="26.375" style="1" customWidth="1"/>
    <col min="12547" max="12548" width="10.875" style="1" customWidth="1"/>
    <col min="12549" max="12549" width="9.375" style="1" customWidth="1"/>
    <col min="12550" max="12550" width="9.125" style="1" customWidth="1"/>
    <col min="12551" max="12795" width="9" style="1"/>
    <col min="12796" max="12796" width="2.75" style="1" customWidth="1"/>
    <col min="12797" max="12797" width="4.75" style="1" customWidth="1"/>
    <col min="12798" max="12798" width="28.625" style="1" customWidth="1"/>
    <col min="12799" max="12799" width="15.375" style="1" customWidth="1"/>
    <col min="12800" max="12800" width="12.375" style="1" customWidth="1"/>
    <col min="12801" max="12801" width="10.875" style="1" customWidth="1"/>
    <col min="12802" max="12802" width="26.375" style="1" customWidth="1"/>
    <col min="12803" max="12804" width="10.875" style="1" customWidth="1"/>
    <col min="12805" max="12805" width="9.375" style="1" customWidth="1"/>
    <col min="12806" max="12806" width="9.125" style="1" customWidth="1"/>
    <col min="12807" max="13051" width="9" style="1"/>
    <col min="13052" max="13052" width="2.75" style="1" customWidth="1"/>
    <col min="13053" max="13053" width="4.75" style="1" customWidth="1"/>
    <col min="13054" max="13054" width="28.625" style="1" customWidth="1"/>
    <col min="13055" max="13055" width="15.375" style="1" customWidth="1"/>
    <col min="13056" max="13056" width="12.375" style="1" customWidth="1"/>
    <col min="13057" max="13057" width="10.875" style="1" customWidth="1"/>
    <col min="13058" max="13058" width="26.375" style="1" customWidth="1"/>
    <col min="13059" max="13060" width="10.875" style="1" customWidth="1"/>
    <col min="13061" max="13061" width="9.375" style="1" customWidth="1"/>
    <col min="13062" max="13062" width="9.125" style="1" customWidth="1"/>
    <col min="13063" max="13307" width="9" style="1"/>
    <col min="13308" max="13308" width="2.75" style="1" customWidth="1"/>
    <col min="13309" max="13309" width="4.75" style="1" customWidth="1"/>
    <col min="13310" max="13310" width="28.625" style="1" customWidth="1"/>
    <col min="13311" max="13311" width="15.375" style="1" customWidth="1"/>
    <col min="13312" max="13312" width="12.375" style="1" customWidth="1"/>
    <col min="13313" max="13313" width="10.875" style="1" customWidth="1"/>
    <col min="13314" max="13314" width="26.375" style="1" customWidth="1"/>
    <col min="13315" max="13316" width="10.875" style="1" customWidth="1"/>
    <col min="13317" max="13317" width="9.375" style="1" customWidth="1"/>
    <col min="13318" max="13318" width="9.125" style="1" customWidth="1"/>
    <col min="13319" max="13563" width="9" style="1"/>
    <col min="13564" max="13564" width="2.75" style="1" customWidth="1"/>
    <col min="13565" max="13565" width="4.75" style="1" customWidth="1"/>
    <col min="13566" max="13566" width="28.625" style="1" customWidth="1"/>
    <col min="13567" max="13567" width="15.375" style="1" customWidth="1"/>
    <col min="13568" max="13568" width="12.375" style="1" customWidth="1"/>
    <col min="13569" max="13569" width="10.875" style="1" customWidth="1"/>
    <col min="13570" max="13570" width="26.375" style="1" customWidth="1"/>
    <col min="13571" max="13572" width="10.875" style="1" customWidth="1"/>
    <col min="13573" max="13573" width="9.375" style="1" customWidth="1"/>
    <col min="13574" max="13574" width="9.125" style="1" customWidth="1"/>
    <col min="13575" max="13819" width="9" style="1"/>
    <col min="13820" max="13820" width="2.75" style="1" customWidth="1"/>
    <col min="13821" max="13821" width="4.75" style="1" customWidth="1"/>
    <col min="13822" max="13822" width="28.625" style="1" customWidth="1"/>
    <col min="13823" max="13823" width="15.375" style="1" customWidth="1"/>
    <col min="13824" max="13824" width="12.375" style="1" customWidth="1"/>
    <col min="13825" max="13825" width="10.875" style="1" customWidth="1"/>
    <col min="13826" max="13826" width="26.375" style="1" customWidth="1"/>
    <col min="13827" max="13828" width="10.875" style="1" customWidth="1"/>
    <col min="13829" max="13829" width="9.375" style="1" customWidth="1"/>
    <col min="13830" max="13830" width="9.125" style="1" customWidth="1"/>
    <col min="13831" max="14075" width="9" style="1"/>
    <col min="14076" max="14076" width="2.75" style="1" customWidth="1"/>
    <col min="14077" max="14077" width="4.75" style="1" customWidth="1"/>
    <col min="14078" max="14078" width="28.625" style="1" customWidth="1"/>
    <col min="14079" max="14079" width="15.375" style="1" customWidth="1"/>
    <col min="14080" max="14080" width="12.375" style="1" customWidth="1"/>
    <col min="14081" max="14081" width="10.875" style="1" customWidth="1"/>
    <col min="14082" max="14082" width="26.375" style="1" customWidth="1"/>
    <col min="14083" max="14084" width="10.875" style="1" customWidth="1"/>
    <col min="14085" max="14085" width="9.375" style="1" customWidth="1"/>
    <col min="14086" max="14086" width="9.125" style="1" customWidth="1"/>
    <col min="14087" max="14331" width="9" style="1"/>
    <col min="14332" max="14332" width="2.75" style="1" customWidth="1"/>
    <col min="14333" max="14333" width="4.75" style="1" customWidth="1"/>
    <col min="14334" max="14334" width="28.625" style="1" customWidth="1"/>
    <col min="14335" max="14335" width="15.375" style="1" customWidth="1"/>
    <col min="14336" max="14336" width="12.375" style="1" customWidth="1"/>
    <col min="14337" max="14337" width="10.875" style="1" customWidth="1"/>
    <col min="14338" max="14338" width="26.375" style="1" customWidth="1"/>
    <col min="14339" max="14340" width="10.875" style="1" customWidth="1"/>
    <col min="14341" max="14341" width="9.375" style="1" customWidth="1"/>
    <col min="14342" max="14342" width="9.125" style="1" customWidth="1"/>
    <col min="14343" max="14587" width="9" style="1"/>
    <col min="14588" max="14588" width="2.75" style="1" customWidth="1"/>
    <col min="14589" max="14589" width="4.75" style="1" customWidth="1"/>
    <col min="14590" max="14590" width="28.625" style="1" customWidth="1"/>
    <col min="14591" max="14591" width="15.375" style="1" customWidth="1"/>
    <col min="14592" max="14592" width="12.375" style="1" customWidth="1"/>
    <col min="14593" max="14593" width="10.875" style="1" customWidth="1"/>
    <col min="14594" max="14594" width="26.375" style="1" customWidth="1"/>
    <col min="14595" max="14596" width="10.875" style="1" customWidth="1"/>
    <col min="14597" max="14597" width="9.375" style="1" customWidth="1"/>
    <col min="14598" max="14598" width="9.125" style="1" customWidth="1"/>
    <col min="14599" max="14843" width="9" style="1"/>
    <col min="14844" max="14844" width="2.75" style="1" customWidth="1"/>
    <col min="14845" max="14845" width="4.75" style="1" customWidth="1"/>
    <col min="14846" max="14846" width="28.625" style="1" customWidth="1"/>
    <col min="14847" max="14847" width="15.375" style="1" customWidth="1"/>
    <col min="14848" max="14848" width="12.375" style="1" customWidth="1"/>
    <col min="14849" max="14849" width="10.875" style="1" customWidth="1"/>
    <col min="14850" max="14850" width="26.375" style="1" customWidth="1"/>
    <col min="14851" max="14852" width="10.875" style="1" customWidth="1"/>
    <col min="14853" max="14853" width="9.375" style="1" customWidth="1"/>
    <col min="14854" max="14854" width="9.125" style="1" customWidth="1"/>
    <col min="14855" max="15099" width="9" style="1"/>
    <col min="15100" max="15100" width="2.75" style="1" customWidth="1"/>
    <col min="15101" max="15101" width="4.75" style="1" customWidth="1"/>
    <col min="15102" max="15102" width="28.625" style="1" customWidth="1"/>
    <col min="15103" max="15103" width="15.375" style="1" customWidth="1"/>
    <col min="15104" max="15104" width="12.375" style="1" customWidth="1"/>
    <col min="15105" max="15105" width="10.875" style="1" customWidth="1"/>
    <col min="15106" max="15106" width="26.375" style="1" customWidth="1"/>
    <col min="15107" max="15108" width="10.875" style="1" customWidth="1"/>
    <col min="15109" max="15109" width="9.375" style="1" customWidth="1"/>
    <col min="15110" max="15110" width="9.125" style="1" customWidth="1"/>
    <col min="15111" max="15355" width="9" style="1"/>
    <col min="15356" max="15356" width="2.75" style="1" customWidth="1"/>
    <col min="15357" max="15357" width="4.75" style="1" customWidth="1"/>
    <col min="15358" max="15358" width="28.625" style="1" customWidth="1"/>
    <col min="15359" max="15359" width="15.375" style="1" customWidth="1"/>
    <col min="15360" max="15360" width="12.375" style="1" customWidth="1"/>
    <col min="15361" max="15361" width="10.875" style="1" customWidth="1"/>
    <col min="15362" max="15362" width="26.375" style="1" customWidth="1"/>
    <col min="15363" max="15364" width="10.875" style="1" customWidth="1"/>
    <col min="15365" max="15365" width="9.375" style="1" customWidth="1"/>
    <col min="15366" max="15366" width="9.125" style="1" customWidth="1"/>
    <col min="15367" max="15611" width="9" style="1"/>
    <col min="15612" max="15612" width="2.75" style="1" customWidth="1"/>
    <col min="15613" max="15613" width="4.75" style="1" customWidth="1"/>
    <col min="15614" max="15614" width="28.625" style="1" customWidth="1"/>
    <col min="15615" max="15615" width="15.375" style="1" customWidth="1"/>
    <col min="15616" max="15616" width="12.375" style="1" customWidth="1"/>
    <col min="15617" max="15617" width="10.875" style="1" customWidth="1"/>
    <col min="15618" max="15618" width="26.375" style="1" customWidth="1"/>
    <col min="15619" max="15620" width="10.875" style="1" customWidth="1"/>
    <col min="15621" max="15621" width="9.375" style="1" customWidth="1"/>
    <col min="15622" max="15622" width="9.125" style="1" customWidth="1"/>
    <col min="15623" max="15867" width="9" style="1"/>
    <col min="15868" max="15868" width="2.75" style="1" customWidth="1"/>
    <col min="15869" max="15869" width="4.75" style="1" customWidth="1"/>
    <col min="15870" max="15870" width="28.625" style="1" customWidth="1"/>
    <col min="15871" max="15871" width="15.375" style="1" customWidth="1"/>
    <col min="15872" max="15872" width="12.375" style="1" customWidth="1"/>
    <col min="15873" max="15873" width="10.875" style="1" customWidth="1"/>
    <col min="15874" max="15874" width="26.375" style="1" customWidth="1"/>
    <col min="15875" max="15876" width="10.875" style="1" customWidth="1"/>
    <col min="15877" max="15877" width="9.375" style="1" customWidth="1"/>
    <col min="15878" max="15878" width="9.125" style="1" customWidth="1"/>
    <col min="15879" max="16123" width="9" style="1"/>
    <col min="16124" max="16124" width="2.75" style="1" customWidth="1"/>
    <col min="16125" max="16125" width="4.75" style="1" customWidth="1"/>
    <col min="16126" max="16126" width="28.625" style="1" customWidth="1"/>
    <col min="16127" max="16127" width="15.375" style="1" customWidth="1"/>
    <col min="16128" max="16128" width="12.375" style="1" customWidth="1"/>
    <col min="16129" max="16129" width="10.875" style="1" customWidth="1"/>
    <col min="16130" max="16130" width="26.375" style="1" customWidth="1"/>
    <col min="16131" max="16132" width="10.875" style="1" customWidth="1"/>
    <col min="16133" max="16133" width="9.375" style="1" customWidth="1"/>
    <col min="16134" max="16134" width="9.125" style="1" customWidth="1"/>
    <col min="16135" max="16384" width="9" style="1"/>
  </cols>
  <sheetData>
    <row r="1" spans="2:22" s="189" customFormat="1" ht="21" hidden="1" customHeight="1" x14ac:dyDescent="0.35">
      <c r="B1" s="361" t="s">
        <v>238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</row>
    <row r="2" spans="2:22" s="189" customFormat="1" ht="21" x14ac:dyDescent="0.35">
      <c r="B2" s="361" t="s">
        <v>238</v>
      </c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</row>
    <row r="3" spans="2:22" s="189" customFormat="1" ht="21" x14ac:dyDescent="0.35">
      <c r="B3" s="370" t="s">
        <v>163</v>
      </c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</row>
    <row r="4" spans="2:22" ht="43.5" customHeight="1" x14ac:dyDescent="0.45">
      <c r="B4" s="375" t="s">
        <v>196</v>
      </c>
      <c r="C4" s="375" t="s">
        <v>0</v>
      </c>
      <c r="D4" s="375" t="s">
        <v>10</v>
      </c>
      <c r="E4" s="396" t="s">
        <v>11</v>
      </c>
      <c r="F4" s="396" t="s">
        <v>12</v>
      </c>
      <c r="G4" s="396" t="s">
        <v>13</v>
      </c>
      <c r="H4" s="397" t="s">
        <v>14</v>
      </c>
      <c r="I4" s="367" t="s">
        <v>15</v>
      </c>
      <c r="J4" s="368" t="s">
        <v>16</v>
      </c>
      <c r="K4" s="362" t="s">
        <v>189</v>
      </c>
      <c r="L4" s="364"/>
      <c r="M4" s="362" t="s">
        <v>215</v>
      </c>
      <c r="N4" s="363"/>
      <c r="O4" s="364"/>
      <c r="P4" s="365" t="s">
        <v>190</v>
      </c>
      <c r="Q4" s="366"/>
      <c r="R4" s="362" t="s">
        <v>209</v>
      </c>
      <c r="S4" s="363"/>
      <c r="T4" s="363"/>
      <c r="U4" s="367" t="s">
        <v>210</v>
      </c>
      <c r="V4" s="367"/>
    </row>
    <row r="5" spans="2:22" ht="97.5" x14ac:dyDescent="0.45">
      <c r="B5" s="376"/>
      <c r="C5" s="376"/>
      <c r="D5" s="376"/>
      <c r="E5" s="396"/>
      <c r="F5" s="396"/>
      <c r="G5" s="396"/>
      <c r="H5" s="398"/>
      <c r="I5" s="367"/>
      <c r="J5" s="369"/>
      <c r="K5" s="155" t="s">
        <v>191</v>
      </c>
      <c r="L5" s="155" t="s">
        <v>1</v>
      </c>
      <c r="M5" s="155" t="s">
        <v>216</v>
      </c>
      <c r="N5" s="155" t="s">
        <v>217</v>
      </c>
      <c r="O5" s="155" t="s">
        <v>218</v>
      </c>
      <c r="P5" s="222" t="s">
        <v>17</v>
      </c>
      <c r="Q5" s="156" t="s">
        <v>18</v>
      </c>
      <c r="R5" s="155" t="s">
        <v>192</v>
      </c>
      <c r="S5" s="155" t="s">
        <v>193</v>
      </c>
      <c r="T5" s="192" t="s">
        <v>194</v>
      </c>
      <c r="U5" s="155" t="s">
        <v>195</v>
      </c>
      <c r="V5" s="155" t="s">
        <v>220</v>
      </c>
    </row>
    <row r="6" spans="2:22" ht="21" hidden="1" customHeight="1" x14ac:dyDescent="0.45">
      <c r="B6" s="393" t="s">
        <v>19</v>
      </c>
      <c r="C6" s="394"/>
      <c r="D6" s="395"/>
      <c r="E6" s="90"/>
      <c r="F6" s="90" t="s">
        <v>20</v>
      </c>
      <c r="G6" s="3">
        <f>SUM(G7:G23)</f>
        <v>53457500</v>
      </c>
      <c r="H6" s="4"/>
      <c r="I6" s="205"/>
      <c r="J6" s="206"/>
      <c r="K6" s="206"/>
      <c r="L6" s="206"/>
      <c r="M6" s="206"/>
      <c r="N6" s="120"/>
      <c r="O6" s="118" t="s">
        <v>22</v>
      </c>
      <c r="P6" s="207"/>
      <c r="Q6" s="208"/>
      <c r="R6" s="209"/>
      <c r="S6" s="210"/>
      <c r="T6" s="211"/>
    </row>
    <row r="7" spans="2:22" s="5" customFormat="1" ht="168.75" hidden="1" customHeight="1" x14ac:dyDescent="0.45">
      <c r="B7" s="6">
        <v>1</v>
      </c>
      <c r="C7" s="6"/>
      <c r="D7" s="7" t="s">
        <v>21</v>
      </c>
      <c r="E7" s="8" t="s">
        <v>22</v>
      </c>
      <c r="F7" s="9" t="s">
        <v>23</v>
      </c>
      <c r="G7" s="10">
        <v>2000000</v>
      </c>
      <c r="H7" s="7" t="s">
        <v>24</v>
      </c>
      <c r="I7" s="213"/>
      <c r="J7" s="213"/>
      <c r="K7" s="213"/>
      <c r="L7" s="213"/>
      <c r="M7" s="213"/>
      <c r="N7" s="120"/>
      <c r="O7" s="118" t="s">
        <v>26</v>
      </c>
      <c r="P7" s="213"/>
      <c r="Q7" s="213"/>
      <c r="R7" s="213"/>
      <c r="S7" s="214"/>
      <c r="T7" s="214"/>
    </row>
    <row r="8" spans="2:22" s="5" customFormat="1" ht="75" hidden="1" customHeight="1" x14ac:dyDescent="0.45">
      <c r="B8" s="6">
        <v>2</v>
      </c>
      <c r="C8" s="6"/>
      <c r="D8" s="7" t="s">
        <v>25</v>
      </c>
      <c r="E8" s="8" t="s">
        <v>26</v>
      </c>
      <c r="F8" s="9" t="s">
        <v>23</v>
      </c>
      <c r="G8" s="10">
        <v>300000</v>
      </c>
      <c r="H8" s="7" t="s">
        <v>27</v>
      </c>
      <c r="I8" s="213"/>
      <c r="J8" s="213"/>
      <c r="K8" s="213"/>
      <c r="L8" s="213"/>
      <c r="M8" s="213"/>
      <c r="N8" s="120"/>
      <c r="O8" s="118" t="s">
        <v>22</v>
      </c>
      <c r="P8" s="213"/>
      <c r="Q8" s="213"/>
      <c r="R8" s="213"/>
      <c r="S8" s="214"/>
      <c r="T8" s="214"/>
    </row>
    <row r="9" spans="2:22" s="5" customFormat="1" ht="112.5" hidden="1" customHeight="1" x14ac:dyDescent="0.45">
      <c r="B9" s="6">
        <v>3</v>
      </c>
      <c r="C9" s="6"/>
      <c r="D9" s="7" t="s">
        <v>28</v>
      </c>
      <c r="E9" s="8" t="s">
        <v>22</v>
      </c>
      <c r="F9" s="9" t="s">
        <v>29</v>
      </c>
      <c r="G9" s="10">
        <v>500000</v>
      </c>
      <c r="H9" s="7" t="s">
        <v>30</v>
      </c>
      <c r="I9" s="213"/>
      <c r="J9" s="213"/>
      <c r="K9" s="213"/>
      <c r="L9" s="213"/>
      <c r="M9" s="213"/>
      <c r="N9" s="120"/>
      <c r="O9" s="118" t="s">
        <v>22</v>
      </c>
      <c r="P9" s="213"/>
      <c r="Q9" s="213"/>
      <c r="R9" s="213"/>
      <c r="S9" s="214"/>
      <c r="T9" s="214"/>
    </row>
    <row r="10" spans="2:22" s="5" customFormat="1" ht="206.25" hidden="1" customHeight="1" x14ac:dyDescent="0.45">
      <c r="B10" s="6">
        <v>4</v>
      </c>
      <c r="C10" s="6"/>
      <c r="D10" s="7" t="s">
        <v>31</v>
      </c>
      <c r="E10" s="8" t="s">
        <v>22</v>
      </c>
      <c r="F10" s="9" t="s">
        <v>23</v>
      </c>
      <c r="G10" s="10">
        <v>1500000</v>
      </c>
      <c r="H10" s="7" t="s">
        <v>32</v>
      </c>
      <c r="I10" s="213"/>
      <c r="J10" s="213"/>
      <c r="K10" s="213"/>
      <c r="L10" s="213"/>
      <c r="M10" s="213"/>
      <c r="N10" s="120"/>
      <c r="O10" s="118" t="s">
        <v>26</v>
      </c>
      <c r="P10" s="213"/>
      <c r="Q10" s="213"/>
      <c r="R10" s="213"/>
      <c r="S10" s="214"/>
      <c r="T10" s="214"/>
    </row>
    <row r="11" spans="2:22" s="5" customFormat="1" ht="56.25" hidden="1" customHeight="1" x14ac:dyDescent="0.45">
      <c r="B11" s="6">
        <v>5</v>
      </c>
      <c r="C11" s="6"/>
      <c r="D11" s="7" t="s">
        <v>33</v>
      </c>
      <c r="E11" s="8" t="s">
        <v>26</v>
      </c>
      <c r="F11" s="9" t="s">
        <v>34</v>
      </c>
      <c r="G11" s="10">
        <v>800000</v>
      </c>
      <c r="H11" s="7" t="s">
        <v>35</v>
      </c>
      <c r="I11" s="213"/>
      <c r="J11" s="213"/>
      <c r="K11" s="213"/>
      <c r="L11" s="213"/>
      <c r="M11" s="213"/>
      <c r="N11" s="120"/>
      <c r="O11" s="118" t="s">
        <v>37</v>
      </c>
      <c r="P11" s="213"/>
      <c r="Q11" s="213"/>
      <c r="R11" s="213"/>
      <c r="S11" s="214"/>
      <c r="T11" s="214"/>
    </row>
    <row r="12" spans="2:22" s="5" customFormat="1" ht="75" hidden="1" customHeight="1" x14ac:dyDescent="0.45">
      <c r="B12" s="6">
        <v>6</v>
      </c>
      <c r="C12" s="6"/>
      <c r="D12" s="7" t="s">
        <v>36</v>
      </c>
      <c r="E12" s="8" t="s">
        <v>37</v>
      </c>
      <c r="F12" s="9" t="s">
        <v>38</v>
      </c>
      <c r="G12" s="10">
        <v>2000000</v>
      </c>
      <c r="H12" s="7" t="s">
        <v>39</v>
      </c>
      <c r="I12" s="213"/>
      <c r="J12" s="213"/>
      <c r="K12" s="213"/>
      <c r="L12" s="213"/>
      <c r="M12" s="213"/>
      <c r="N12" s="120"/>
      <c r="O12" s="118" t="s">
        <v>37</v>
      </c>
      <c r="P12" s="213"/>
      <c r="Q12" s="213"/>
      <c r="R12" s="213"/>
      <c r="S12" s="214"/>
      <c r="T12" s="214"/>
    </row>
    <row r="13" spans="2:22" s="5" customFormat="1" ht="93.75" hidden="1" customHeight="1" x14ac:dyDescent="0.45">
      <c r="B13" s="6">
        <v>7</v>
      </c>
      <c r="C13" s="6"/>
      <c r="D13" s="7" t="s">
        <v>40</v>
      </c>
      <c r="E13" s="8" t="s">
        <v>37</v>
      </c>
      <c r="F13" s="9" t="s">
        <v>38</v>
      </c>
      <c r="G13" s="10">
        <v>5000000</v>
      </c>
      <c r="H13" s="7" t="s">
        <v>41</v>
      </c>
      <c r="I13" s="213"/>
      <c r="J13" s="213"/>
      <c r="K13" s="213"/>
      <c r="L13" s="213"/>
      <c r="M13" s="213"/>
      <c r="N13" s="120"/>
      <c r="O13" s="118" t="s">
        <v>43</v>
      </c>
      <c r="P13" s="213"/>
      <c r="Q13" s="213"/>
      <c r="R13" s="213"/>
      <c r="S13" s="214"/>
      <c r="T13" s="214"/>
    </row>
    <row r="14" spans="2:22" s="5" customFormat="1" ht="187.5" hidden="1" customHeight="1" x14ac:dyDescent="0.45">
      <c r="B14" s="6">
        <v>8</v>
      </c>
      <c r="C14" s="6"/>
      <c r="D14" s="7" t="s">
        <v>42</v>
      </c>
      <c r="E14" s="8" t="s">
        <v>43</v>
      </c>
      <c r="F14" s="9" t="s">
        <v>23</v>
      </c>
      <c r="G14" s="10">
        <v>10000000</v>
      </c>
      <c r="H14" s="7" t="s">
        <v>44</v>
      </c>
      <c r="I14" s="213"/>
      <c r="J14" s="213"/>
      <c r="K14" s="213"/>
      <c r="L14" s="213"/>
      <c r="M14" s="213"/>
      <c r="N14" s="120"/>
      <c r="O14" s="118" t="s">
        <v>46</v>
      </c>
      <c r="P14" s="213"/>
      <c r="Q14" s="213"/>
      <c r="R14" s="213"/>
      <c r="S14" s="214"/>
      <c r="T14" s="214"/>
    </row>
    <row r="15" spans="2:22" s="5" customFormat="1" ht="93.75" hidden="1" customHeight="1" x14ac:dyDescent="0.45">
      <c r="B15" s="6">
        <v>9</v>
      </c>
      <c r="C15" s="6"/>
      <c r="D15" s="7" t="s">
        <v>45</v>
      </c>
      <c r="E15" s="8" t="s">
        <v>46</v>
      </c>
      <c r="F15" s="9" t="s">
        <v>29</v>
      </c>
      <c r="G15" s="10">
        <v>1000000</v>
      </c>
      <c r="H15" s="7" t="s">
        <v>47</v>
      </c>
      <c r="I15" s="213"/>
      <c r="J15" s="213"/>
      <c r="K15" s="213"/>
      <c r="L15" s="213"/>
      <c r="M15" s="213"/>
      <c r="N15" s="120"/>
      <c r="O15" s="118" t="s">
        <v>46</v>
      </c>
      <c r="P15" s="213"/>
      <c r="Q15" s="213"/>
      <c r="R15" s="213"/>
      <c r="S15" s="214"/>
      <c r="T15" s="214"/>
    </row>
    <row r="16" spans="2:22" s="5" customFormat="1" ht="93.75" hidden="1" customHeight="1" x14ac:dyDescent="0.45">
      <c r="B16" s="6">
        <v>10</v>
      </c>
      <c r="C16" s="6"/>
      <c r="D16" s="7" t="s">
        <v>48</v>
      </c>
      <c r="E16" s="8" t="s">
        <v>46</v>
      </c>
      <c r="F16" s="9" t="s">
        <v>29</v>
      </c>
      <c r="G16" s="10">
        <v>1500000</v>
      </c>
      <c r="H16" s="7" t="s">
        <v>49</v>
      </c>
      <c r="I16" s="213"/>
      <c r="J16" s="213"/>
      <c r="K16" s="213"/>
      <c r="L16" s="213"/>
      <c r="M16" s="213"/>
      <c r="N16" s="120"/>
      <c r="O16" s="118" t="s">
        <v>46</v>
      </c>
      <c r="P16" s="213"/>
      <c r="Q16" s="213"/>
      <c r="R16" s="213"/>
      <c r="S16" s="214"/>
      <c r="T16" s="214"/>
    </row>
    <row r="17" spans="2:22" s="5" customFormat="1" ht="112.5" hidden="1" customHeight="1" x14ac:dyDescent="0.45">
      <c r="B17" s="6">
        <v>11</v>
      </c>
      <c r="C17" s="6"/>
      <c r="D17" s="7" t="s">
        <v>50</v>
      </c>
      <c r="E17" s="8" t="s">
        <v>46</v>
      </c>
      <c r="F17" s="9" t="s">
        <v>29</v>
      </c>
      <c r="G17" s="10">
        <v>2000000</v>
      </c>
      <c r="H17" s="7" t="s">
        <v>51</v>
      </c>
      <c r="I17" s="213"/>
      <c r="J17" s="213"/>
      <c r="K17" s="213"/>
      <c r="L17" s="213"/>
      <c r="M17" s="213"/>
      <c r="N17" s="120"/>
      <c r="O17" s="118" t="s">
        <v>26</v>
      </c>
      <c r="P17" s="213"/>
      <c r="Q17" s="213"/>
      <c r="R17" s="213"/>
      <c r="S17" s="214"/>
      <c r="T17" s="214"/>
    </row>
    <row r="18" spans="2:22" s="5" customFormat="1" ht="56.25" hidden="1" customHeight="1" x14ac:dyDescent="0.45">
      <c r="B18" s="6">
        <v>12</v>
      </c>
      <c r="C18" s="6"/>
      <c r="D18" s="7" t="s">
        <v>52</v>
      </c>
      <c r="E18" s="8" t="s">
        <v>26</v>
      </c>
      <c r="F18" s="9" t="s">
        <v>29</v>
      </c>
      <c r="G18" s="10">
        <v>252500</v>
      </c>
      <c r="H18" s="7" t="s">
        <v>53</v>
      </c>
      <c r="I18" s="213"/>
      <c r="J18" s="213"/>
      <c r="K18" s="213"/>
      <c r="L18" s="213"/>
      <c r="M18" s="213"/>
      <c r="N18" s="120"/>
      <c r="O18" s="118" t="s">
        <v>46</v>
      </c>
      <c r="P18" s="213"/>
      <c r="Q18" s="213"/>
      <c r="R18" s="213"/>
      <c r="S18" s="214"/>
      <c r="T18" s="214"/>
    </row>
    <row r="19" spans="2:22" s="5" customFormat="1" ht="93.75" hidden="1" customHeight="1" x14ac:dyDescent="0.45">
      <c r="B19" s="6">
        <v>13</v>
      </c>
      <c r="C19" s="6"/>
      <c r="D19" s="7" t="s">
        <v>54</v>
      </c>
      <c r="E19" s="8" t="s">
        <v>46</v>
      </c>
      <c r="F19" s="9" t="s">
        <v>29</v>
      </c>
      <c r="G19" s="10">
        <v>1500000</v>
      </c>
      <c r="H19" s="7" t="s">
        <v>55</v>
      </c>
      <c r="I19" s="213"/>
      <c r="J19" s="213"/>
      <c r="K19" s="213"/>
      <c r="L19" s="213"/>
      <c r="M19" s="213"/>
      <c r="N19" s="120"/>
      <c r="O19" s="118" t="s">
        <v>57</v>
      </c>
      <c r="P19" s="213"/>
      <c r="Q19" s="213"/>
      <c r="R19" s="213"/>
      <c r="S19" s="214"/>
      <c r="T19" s="214"/>
    </row>
    <row r="20" spans="2:22" s="5" customFormat="1" ht="112.5" hidden="1" customHeight="1" x14ac:dyDescent="0.45">
      <c r="B20" s="6">
        <v>14</v>
      </c>
      <c r="C20" s="6"/>
      <c r="D20" s="7" t="s">
        <v>56</v>
      </c>
      <c r="E20" s="8" t="s">
        <v>57</v>
      </c>
      <c r="F20" s="9" t="s">
        <v>34</v>
      </c>
      <c r="G20" s="10">
        <v>20970000</v>
      </c>
      <c r="H20" s="7" t="s">
        <v>58</v>
      </c>
      <c r="I20" s="213"/>
      <c r="J20" s="213"/>
      <c r="K20" s="213"/>
      <c r="L20" s="213"/>
      <c r="M20" s="213"/>
      <c r="N20" s="120"/>
      <c r="O20" s="118" t="s">
        <v>26</v>
      </c>
      <c r="P20" s="213"/>
      <c r="Q20" s="213"/>
      <c r="R20" s="213"/>
      <c r="S20" s="214"/>
      <c r="T20" s="214"/>
    </row>
    <row r="21" spans="2:22" s="5" customFormat="1" ht="75" hidden="1" customHeight="1" x14ac:dyDescent="0.45">
      <c r="B21" s="6">
        <v>15</v>
      </c>
      <c r="C21" s="6"/>
      <c r="D21" s="7" t="s">
        <v>59</v>
      </c>
      <c r="E21" s="8" t="s">
        <v>26</v>
      </c>
      <c r="F21" s="9" t="s">
        <v>29</v>
      </c>
      <c r="G21" s="10">
        <v>1500000</v>
      </c>
      <c r="H21" s="7" t="s">
        <v>60</v>
      </c>
      <c r="I21" s="213"/>
      <c r="J21" s="213"/>
      <c r="K21" s="213"/>
      <c r="L21" s="213"/>
      <c r="M21" s="213"/>
      <c r="N21" s="120"/>
      <c r="O21" s="118" t="s">
        <v>62</v>
      </c>
      <c r="P21" s="213"/>
      <c r="Q21" s="213"/>
      <c r="R21" s="213"/>
      <c r="S21" s="214"/>
      <c r="T21" s="214"/>
    </row>
    <row r="22" spans="2:22" s="5" customFormat="1" ht="112.5" hidden="1" customHeight="1" x14ac:dyDescent="0.45">
      <c r="B22" s="6">
        <v>16</v>
      </c>
      <c r="C22" s="6"/>
      <c r="D22" s="7" t="s">
        <v>61</v>
      </c>
      <c r="E22" s="8" t="s">
        <v>62</v>
      </c>
      <c r="F22" s="9" t="s">
        <v>34</v>
      </c>
      <c r="G22" s="10">
        <v>1135000</v>
      </c>
      <c r="H22" s="7" t="s">
        <v>63</v>
      </c>
      <c r="I22" s="119" t="s">
        <v>71</v>
      </c>
      <c r="J22" s="214"/>
      <c r="K22" s="214"/>
      <c r="L22" s="214"/>
      <c r="M22" s="214"/>
      <c r="N22" s="120"/>
      <c r="O22" s="119" t="s">
        <v>71</v>
      </c>
      <c r="P22" s="214"/>
      <c r="Q22" s="214"/>
      <c r="R22" s="215"/>
      <c r="S22" s="214"/>
      <c r="T22" s="214"/>
    </row>
    <row r="23" spans="2:22" s="5" customFormat="1" ht="56.25" hidden="1" customHeight="1" x14ac:dyDescent="0.45">
      <c r="B23" s="6">
        <v>17</v>
      </c>
      <c r="C23" s="6"/>
      <c r="D23" s="7" t="s">
        <v>64</v>
      </c>
      <c r="E23" s="8" t="s">
        <v>65</v>
      </c>
      <c r="F23" s="9" t="s">
        <v>23</v>
      </c>
      <c r="G23" s="10">
        <v>1500000</v>
      </c>
      <c r="H23" s="7" t="s">
        <v>66</v>
      </c>
      <c r="I23" s="226" t="s">
        <v>71</v>
      </c>
      <c r="J23" s="227"/>
      <c r="K23" s="227"/>
      <c r="L23" s="227"/>
      <c r="M23" s="227"/>
      <c r="N23" s="226"/>
      <c r="O23" s="226" t="s">
        <v>71</v>
      </c>
      <c r="P23" s="227"/>
      <c r="Q23" s="226"/>
      <c r="R23" s="228"/>
      <c r="S23" s="227"/>
      <c r="T23" s="227"/>
    </row>
    <row r="24" spans="2:22" s="5" customFormat="1" ht="182.25" customHeight="1" x14ac:dyDescent="0.45">
      <c r="B24" s="62">
        <v>1</v>
      </c>
      <c r="C24" s="62">
        <v>2561</v>
      </c>
      <c r="D24" s="66" t="s">
        <v>165</v>
      </c>
      <c r="E24" s="66" t="s">
        <v>163</v>
      </c>
      <c r="F24" s="66" t="s">
        <v>163</v>
      </c>
      <c r="G24" s="225">
        <v>370000</v>
      </c>
      <c r="H24" s="66" t="s">
        <v>164</v>
      </c>
      <c r="I24" s="214"/>
      <c r="J24" s="214"/>
      <c r="K24" s="214"/>
      <c r="L24" s="218" t="s">
        <v>71</v>
      </c>
      <c r="M24" s="214"/>
      <c r="N24" s="217"/>
      <c r="O24" s="217"/>
      <c r="P24" s="218" t="s">
        <v>71</v>
      </c>
      <c r="Q24" s="214"/>
      <c r="R24" s="214"/>
      <c r="S24" s="218" t="s">
        <v>71</v>
      </c>
      <c r="T24" s="214"/>
      <c r="U24" s="229"/>
      <c r="V24" s="229"/>
    </row>
    <row r="25" spans="2:22" x14ac:dyDescent="0.45">
      <c r="G25" s="87">
        <f>SUM(G24)</f>
        <v>370000</v>
      </c>
      <c r="H25" s="12" t="s">
        <v>300</v>
      </c>
    </row>
  </sheetData>
  <mergeCells count="18">
    <mergeCell ref="B6:D6"/>
    <mergeCell ref="E4:E5"/>
    <mergeCell ref="F4:F5"/>
    <mergeCell ref="G4:G5"/>
    <mergeCell ref="H4:H5"/>
    <mergeCell ref="J4:J5"/>
    <mergeCell ref="K4:L4"/>
    <mergeCell ref="B1:R1"/>
    <mergeCell ref="B4:B5"/>
    <mergeCell ref="C4:C5"/>
    <mergeCell ref="D4:D5"/>
    <mergeCell ref="B2:U2"/>
    <mergeCell ref="M4:O4"/>
    <mergeCell ref="P4:Q4"/>
    <mergeCell ref="R4:T4"/>
    <mergeCell ref="U4:V4"/>
    <mergeCell ref="B3:V3"/>
    <mergeCell ref="I4:I5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V23"/>
  <sheetViews>
    <sheetView zoomScale="80" zoomScaleNormal="80" workbookViewId="0">
      <selection activeCell="M21" sqref="M21"/>
    </sheetView>
  </sheetViews>
  <sheetFormatPr defaultRowHeight="21.75" x14ac:dyDescent="0.45"/>
  <cols>
    <col min="1" max="1" width="2.75" style="1" customWidth="1"/>
    <col min="2" max="2" width="4.75" style="1" customWidth="1"/>
    <col min="3" max="3" width="10.5" style="1" customWidth="1"/>
    <col min="4" max="4" width="26.75" style="1" customWidth="1"/>
    <col min="5" max="5" width="15.375" style="1" customWidth="1"/>
    <col min="6" max="6" width="12.375" style="1" customWidth="1"/>
    <col min="7" max="7" width="11.25" style="1" customWidth="1"/>
    <col min="8" max="8" width="26.375" style="12" customWidth="1"/>
    <col min="9" max="9" width="13.625" style="213" customWidth="1"/>
    <col min="10" max="10" width="10.375" style="213" customWidth="1"/>
    <col min="11" max="11" width="9.25" style="213" customWidth="1"/>
    <col min="12" max="12" width="8.125" style="213" customWidth="1"/>
    <col min="13" max="13" width="10" style="213" customWidth="1"/>
    <col min="14" max="14" width="7.75" style="113" customWidth="1"/>
    <col min="15" max="15" width="9.125" style="113" customWidth="1"/>
    <col min="16" max="16" width="9.875" style="213" customWidth="1"/>
    <col min="17" max="18" width="9" style="213"/>
    <col min="19" max="19" width="8.25" style="213" customWidth="1"/>
    <col min="20" max="20" width="9" style="213" customWidth="1"/>
    <col min="21" max="21" width="7.375" style="1" customWidth="1"/>
    <col min="22" max="257" width="9" style="1"/>
    <col min="258" max="258" width="2.75" style="1" customWidth="1"/>
    <col min="259" max="259" width="4.75" style="1" customWidth="1"/>
    <col min="260" max="260" width="28.625" style="1" customWidth="1"/>
    <col min="261" max="261" width="15.375" style="1" customWidth="1"/>
    <col min="262" max="262" width="12.375" style="1" customWidth="1"/>
    <col min="263" max="263" width="10.875" style="1" customWidth="1"/>
    <col min="264" max="264" width="26.375" style="1" customWidth="1"/>
    <col min="265" max="266" width="10.875" style="1" customWidth="1"/>
    <col min="267" max="267" width="9.375" style="1" customWidth="1"/>
    <col min="268" max="268" width="9.125" style="1" customWidth="1"/>
    <col min="269" max="513" width="9" style="1"/>
    <col min="514" max="514" width="2.75" style="1" customWidth="1"/>
    <col min="515" max="515" width="4.75" style="1" customWidth="1"/>
    <col min="516" max="516" width="28.625" style="1" customWidth="1"/>
    <col min="517" max="517" width="15.375" style="1" customWidth="1"/>
    <col min="518" max="518" width="12.375" style="1" customWidth="1"/>
    <col min="519" max="519" width="10.875" style="1" customWidth="1"/>
    <col min="520" max="520" width="26.375" style="1" customWidth="1"/>
    <col min="521" max="522" width="10.875" style="1" customWidth="1"/>
    <col min="523" max="523" width="9.375" style="1" customWidth="1"/>
    <col min="524" max="524" width="9.125" style="1" customWidth="1"/>
    <col min="525" max="769" width="9" style="1"/>
    <col min="770" max="770" width="2.75" style="1" customWidth="1"/>
    <col min="771" max="771" width="4.75" style="1" customWidth="1"/>
    <col min="772" max="772" width="28.625" style="1" customWidth="1"/>
    <col min="773" max="773" width="15.375" style="1" customWidth="1"/>
    <col min="774" max="774" width="12.375" style="1" customWidth="1"/>
    <col min="775" max="775" width="10.875" style="1" customWidth="1"/>
    <col min="776" max="776" width="26.375" style="1" customWidth="1"/>
    <col min="777" max="778" width="10.875" style="1" customWidth="1"/>
    <col min="779" max="779" width="9.375" style="1" customWidth="1"/>
    <col min="780" max="780" width="9.125" style="1" customWidth="1"/>
    <col min="781" max="1025" width="9" style="1"/>
    <col min="1026" max="1026" width="2.75" style="1" customWidth="1"/>
    <col min="1027" max="1027" width="4.75" style="1" customWidth="1"/>
    <col min="1028" max="1028" width="28.625" style="1" customWidth="1"/>
    <col min="1029" max="1029" width="15.375" style="1" customWidth="1"/>
    <col min="1030" max="1030" width="12.375" style="1" customWidth="1"/>
    <col min="1031" max="1031" width="10.875" style="1" customWidth="1"/>
    <col min="1032" max="1032" width="26.375" style="1" customWidth="1"/>
    <col min="1033" max="1034" width="10.875" style="1" customWidth="1"/>
    <col min="1035" max="1035" width="9.375" style="1" customWidth="1"/>
    <col min="1036" max="1036" width="9.125" style="1" customWidth="1"/>
    <col min="1037" max="1281" width="9" style="1"/>
    <col min="1282" max="1282" width="2.75" style="1" customWidth="1"/>
    <col min="1283" max="1283" width="4.75" style="1" customWidth="1"/>
    <col min="1284" max="1284" width="28.625" style="1" customWidth="1"/>
    <col min="1285" max="1285" width="15.375" style="1" customWidth="1"/>
    <col min="1286" max="1286" width="12.375" style="1" customWidth="1"/>
    <col min="1287" max="1287" width="10.875" style="1" customWidth="1"/>
    <col min="1288" max="1288" width="26.375" style="1" customWidth="1"/>
    <col min="1289" max="1290" width="10.875" style="1" customWidth="1"/>
    <col min="1291" max="1291" width="9.375" style="1" customWidth="1"/>
    <col min="1292" max="1292" width="9.125" style="1" customWidth="1"/>
    <col min="1293" max="1537" width="9" style="1"/>
    <col min="1538" max="1538" width="2.75" style="1" customWidth="1"/>
    <col min="1539" max="1539" width="4.75" style="1" customWidth="1"/>
    <col min="1540" max="1540" width="28.625" style="1" customWidth="1"/>
    <col min="1541" max="1541" width="15.375" style="1" customWidth="1"/>
    <col min="1542" max="1542" width="12.375" style="1" customWidth="1"/>
    <col min="1543" max="1543" width="10.875" style="1" customWidth="1"/>
    <col min="1544" max="1544" width="26.375" style="1" customWidth="1"/>
    <col min="1545" max="1546" width="10.875" style="1" customWidth="1"/>
    <col min="1547" max="1547" width="9.375" style="1" customWidth="1"/>
    <col min="1548" max="1548" width="9.125" style="1" customWidth="1"/>
    <col min="1549" max="1793" width="9" style="1"/>
    <col min="1794" max="1794" width="2.75" style="1" customWidth="1"/>
    <col min="1795" max="1795" width="4.75" style="1" customWidth="1"/>
    <col min="1796" max="1796" width="28.625" style="1" customWidth="1"/>
    <col min="1797" max="1797" width="15.375" style="1" customWidth="1"/>
    <col min="1798" max="1798" width="12.375" style="1" customWidth="1"/>
    <col min="1799" max="1799" width="10.875" style="1" customWidth="1"/>
    <col min="1800" max="1800" width="26.375" style="1" customWidth="1"/>
    <col min="1801" max="1802" width="10.875" style="1" customWidth="1"/>
    <col min="1803" max="1803" width="9.375" style="1" customWidth="1"/>
    <col min="1804" max="1804" width="9.125" style="1" customWidth="1"/>
    <col min="1805" max="2049" width="9" style="1"/>
    <col min="2050" max="2050" width="2.75" style="1" customWidth="1"/>
    <col min="2051" max="2051" width="4.75" style="1" customWidth="1"/>
    <col min="2052" max="2052" width="28.625" style="1" customWidth="1"/>
    <col min="2053" max="2053" width="15.375" style="1" customWidth="1"/>
    <col min="2054" max="2054" width="12.375" style="1" customWidth="1"/>
    <col min="2055" max="2055" width="10.875" style="1" customWidth="1"/>
    <col min="2056" max="2056" width="26.375" style="1" customWidth="1"/>
    <col min="2057" max="2058" width="10.875" style="1" customWidth="1"/>
    <col min="2059" max="2059" width="9.375" style="1" customWidth="1"/>
    <col min="2060" max="2060" width="9.125" style="1" customWidth="1"/>
    <col min="2061" max="2305" width="9" style="1"/>
    <col min="2306" max="2306" width="2.75" style="1" customWidth="1"/>
    <col min="2307" max="2307" width="4.75" style="1" customWidth="1"/>
    <col min="2308" max="2308" width="28.625" style="1" customWidth="1"/>
    <col min="2309" max="2309" width="15.375" style="1" customWidth="1"/>
    <col min="2310" max="2310" width="12.375" style="1" customWidth="1"/>
    <col min="2311" max="2311" width="10.875" style="1" customWidth="1"/>
    <col min="2312" max="2312" width="26.375" style="1" customWidth="1"/>
    <col min="2313" max="2314" width="10.875" style="1" customWidth="1"/>
    <col min="2315" max="2315" width="9.375" style="1" customWidth="1"/>
    <col min="2316" max="2316" width="9.125" style="1" customWidth="1"/>
    <col min="2317" max="2561" width="9" style="1"/>
    <col min="2562" max="2562" width="2.75" style="1" customWidth="1"/>
    <col min="2563" max="2563" width="4.75" style="1" customWidth="1"/>
    <col min="2564" max="2564" width="28.625" style="1" customWidth="1"/>
    <col min="2565" max="2565" width="15.375" style="1" customWidth="1"/>
    <col min="2566" max="2566" width="12.375" style="1" customWidth="1"/>
    <col min="2567" max="2567" width="10.875" style="1" customWidth="1"/>
    <col min="2568" max="2568" width="26.375" style="1" customWidth="1"/>
    <col min="2569" max="2570" width="10.875" style="1" customWidth="1"/>
    <col min="2571" max="2571" width="9.375" style="1" customWidth="1"/>
    <col min="2572" max="2572" width="9.125" style="1" customWidth="1"/>
    <col min="2573" max="2817" width="9" style="1"/>
    <col min="2818" max="2818" width="2.75" style="1" customWidth="1"/>
    <col min="2819" max="2819" width="4.75" style="1" customWidth="1"/>
    <col min="2820" max="2820" width="28.625" style="1" customWidth="1"/>
    <col min="2821" max="2821" width="15.375" style="1" customWidth="1"/>
    <col min="2822" max="2822" width="12.375" style="1" customWidth="1"/>
    <col min="2823" max="2823" width="10.875" style="1" customWidth="1"/>
    <col min="2824" max="2824" width="26.375" style="1" customWidth="1"/>
    <col min="2825" max="2826" width="10.875" style="1" customWidth="1"/>
    <col min="2827" max="2827" width="9.375" style="1" customWidth="1"/>
    <col min="2828" max="2828" width="9.125" style="1" customWidth="1"/>
    <col min="2829" max="3073" width="9" style="1"/>
    <col min="3074" max="3074" width="2.75" style="1" customWidth="1"/>
    <col min="3075" max="3075" width="4.75" style="1" customWidth="1"/>
    <col min="3076" max="3076" width="28.625" style="1" customWidth="1"/>
    <col min="3077" max="3077" width="15.375" style="1" customWidth="1"/>
    <col min="3078" max="3078" width="12.375" style="1" customWidth="1"/>
    <col min="3079" max="3079" width="10.875" style="1" customWidth="1"/>
    <col min="3080" max="3080" width="26.375" style="1" customWidth="1"/>
    <col min="3081" max="3082" width="10.875" style="1" customWidth="1"/>
    <col min="3083" max="3083" width="9.375" style="1" customWidth="1"/>
    <col min="3084" max="3084" width="9.125" style="1" customWidth="1"/>
    <col min="3085" max="3329" width="9" style="1"/>
    <col min="3330" max="3330" width="2.75" style="1" customWidth="1"/>
    <col min="3331" max="3331" width="4.75" style="1" customWidth="1"/>
    <col min="3332" max="3332" width="28.625" style="1" customWidth="1"/>
    <col min="3333" max="3333" width="15.375" style="1" customWidth="1"/>
    <col min="3334" max="3334" width="12.375" style="1" customWidth="1"/>
    <col min="3335" max="3335" width="10.875" style="1" customWidth="1"/>
    <col min="3336" max="3336" width="26.375" style="1" customWidth="1"/>
    <col min="3337" max="3338" width="10.875" style="1" customWidth="1"/>
    <col min="3339" max="3339" width="9.375" style="1" customWidth="1"/>
    <col min="3340" max="3340" width="9.125" style="1" customWidth="1"/>
    <col min="3341" max="3585" width="9" style="1"/>
    <col min="3586" max="3586" width="2.75" style="1" customWidth="1"/>
    <col min="3587" max="3587" width="4.75" style="1" customWidth="1"/>
    <col min="3588" max="3588" width="28.625" style="1" customWidth="1"/>
    <col min="3589" max="3589" width="15.375" style="1" customWidth="1"/>
    <col min="3590" max="3590" width="12.375" style="1" customWidth="1"/>
    <col min="3591" max="3591" width="10.875" style="1" customWidth="1"/>
    <col min="3592" max="3592" width="26.375" style="1" customWidth="1"/>
    <col min="3593" max="3594" width="10.875" style="1" customWidth="1"/>
    <col min="3595" max="3595" width="9.375" style="1" customWidth="1"/>
    <col min="3596" max="3596" width="9.125" style="1" customWidth="1"/>
    <col min="3597" max="3841" width="9" style="1"/>
    <col min="3842" max="3842" width="2.75" style="1" customWidth="1"/>
    <col min="3843" max="3843" width="4.75" style="1" customWidth="1"/>
    <col min="3844" max="3844" width="28.625" style="1" customWidth="1"/>
    <col min="3845" max="3845" width="15.375" style="1" customWidth="1"/>
    <col min="3846" max="3846" width="12.375" style="1" customWidth="1"/>
    <col min="3847" max="3847" width="10.875" style="1" customWidth="1"/>
    <col min="3848" max="3848" width="26.375" style="1" customWidth="1"/>
    <col min="3849" max="3850" width="10.875" style="1" customWidth="1"/>
    <col min="3851" max="3851" width="9.375" style="1" customWidth="1"/>
    <col min="3852" max="3852" width="9.125" style="1" customWidth="1"/>
    <col min="3853" max="4097" width="9" style="1"/>
    <col min="4098" max="4098" width="2.75" style="1" customWidth="1"/>
    <col min="4099" max="4099" width="4.75" style="1" customWidth="1"/>
    <col min="4100" max="4100" width="28.625" style="1" customWidth="1"/>
    <col min="4101" max="4101" width="15.375" style="1" customWidth="1"/>
    <col min="4102" max="4102" width="12.375" style="1" customWidth="1"/>
    <col min="4103" max="4103" width="10.875" style="1" customWidth="1"/>
    <col min="4104" max="4104" width="26.375" style="1" customWidth="1"/>
    <col min="4105" max="4106" width="10.875" style="1" customWidth="1"/>
    <col min="4107" max="4107" width="9.375" style="1" customWidth="1"/>
    <col min="4108" max="4108" width="9.125" style="1" customWidth="1"/>
    <col min="4109" max="4353" width="9" style="1"/>
    <col min="4354" max="4354" width="2.75" style="1" customWidth="1"/>
    <col min="4355" max="4355" width="4.75" style="1" customWidth="1"/>
    <col min="4356" max="4356" width="28.625" style="1" customWidth="1"/>
    <col min="4357" max="4357" width="15.375" style="1" customWidth="1"/>
    <col min="4358" max="4358" width="12.375" style="1" customWidth="1"/>
    <col min="4359" max="4359" width="10.875" style="1" customWidth="1"/>
    <col min="4360" max="4360" width="26.375" style="1" customWidth="1"/>
    <col min="4361" max="4362" width="10.875" style="1" customWidth="1"/>
    <col min="4363" max="4363" width="9.375" style="1" customWidth="1"/>
    <col min="4364" max="4364" width="9.125" style="1" customWidth="1"/>
    <col min="4365" max="4609" width="9" style="1"/>
    <col min="4610" max="4610" width="2.75" style="1" customWidth="1"/>
    <col min="4611" max="4611" width="4.75" style="1" customWidth="1"/>
    <col min="4612" max="4612" width="28.625" style="1" customWidth="1"/>
    <col min="4613" max="4613" width="15.375" style="1" customWidth="1"/>
    <col min="4614" max="4614" width="12.375" style="1" customWidth="1"/>
    <col min="4615" max="4615" width="10.875" style="1" customWidth="1"/>
    <col min="4616" max="4616" width="26.375" style="1" customWidth="1"/>
    <col min="4617" max="4618" width="10.875" style="1" customWidth="1"/>
    <col min="4619" max="4619" width="9.375" style="1" customWidth="1"/>
    <col min="4620" max="4620" width="9.125" style="1" customWidth="1"/>
    <col min="4621" max="4865" width="9" style="1"/>
    <col min="4866" max="4866" width="2.75" style="1" customWidth="1"/>
    <col min="4867" max="4867" width="4.75" style="1" customWidth="1"/>
    <col min="4868" max="4868" width="28.625" style="1" customWidth="1"/>
    <col min="4869" max="4869" width="15.375" style="1" customWidth="1"/>
    <col min="4870" max="4870" width="12.375" style="1" customWidth="1"/>
    <col min="4871" max="4871" width="10.875" style="1" customWidth="1"/>
    <col min="4872" max="4872" width="26.375" style="1" customWidth="1"/>
    <col min="4873" max="4874" width="10.875" style="1" customWidth="1"/>
    <col min="4875" max="4875" width="9.375" style="1" customWidth="1"/>
    <col min="4876" max="4876" width="9.125" style="1" customWidth="1"/>
    <col min="4877" max="5121" width="9" style="1"/>
    <col min="5122" max="5122" width="2.75" style="1" customWidth="1"/>
    <col min="5123" max="5123" width="4.75" style="1" customWidth="1"/>
    <col min="5124" max="5124" width="28.625" style="1" customWidth="1"/>
    <col min="5125" max="5125" width="15.375" style="1" customWidth="1"/>
    <col min="5126" max="5126" width="12.375" style="1" customWidth="1"/>
    <col min="5127" max="5127" width="10.875" style="1" customWidth="1"/>
    <col min="5128" max="5128" width="26.375" style="1" customWidth="1"/>
    <col min="5129" max="5130" width="10.875" style="1" customWidth="1"/>
    <col min="5131" max="5131" width="9.375" style="1" customWidth="1"/>
    <col min="5132" max="5132" width="9.125" style="1" customWidth="1"/>
    <col min="5133" max="5377" width="9" style="1"/>
    <col min="5378" max="5378" width="2.75" style="1" customWidth="1"/>
    <col min="5379" max="5379" width="4.75" style="1" customWidth="1"/>
    <col min="5380" max="5380" width="28.625" style="1" customWidth="1"/>
    <col min="5381" max="5381" width="15.375" style="1" customWidth="1"/>
    <col min="5382" max="5382" width="12.375" style="1" customWidth="1"/>
    <col min="5383" max="5383" width="10.875" style="1" customWidth="1"/>
    <col min="5384" max="5384" width="26.375" style="1" customWidth="1"/>
    <col min="5385" max="5386" width="10.875" style="1" customWidth="1"/>
    <col min="5387" max="5387" width="9.375" style="1" customWidth="1"/>
    <col min="5388" max="5388" width="9.125" style="1" customWidth="1"/>
    <col min="5389" max="5633" width="9" style="1"/>
    <col min="5634" max="5634" width="2.75" style="1" customWidth="1"/>
    <col min="5635" max="5635" width="4.75" style="1" customWidth="1"/>
    <col min="5636" max="5636" width="28.625" style="1" customWidth="1"/>
    <col min="5637" max="5637" width="15.375" style="1" customWidth="1"/>
    <col min="5638" max="5638" width="12.375" style="1" customWidth="1"/>
    <col min="5639" max="5639" width="10.875" style="1" customWidth="1"/>
    <col min="5640" max="5640" width="26.375" style="1" customWidth="1"/>
    <col min="5641" max="5642" width="10.875" style="1" customWidth="1"/>
    <col min="5643" max="5643" width="9.375" style="1" customWidth="1"/>
    <col min="5644" max="5644" width="9.125" style="1" customWidth="1"/>
    <col min="5645" max="5889" width="9" style="1"/>
    <col min="5890" max="5890" width="2.75" style="1" customWidth="1"/>
    <col min="5891" max="5891" width="4.75" style="1" customWidth="1"/>
    <col min="5892" max="5892" width="28.625" style="1" customWidth="1"/>
    <col min="5893" max="5893" width="15.375" style="1" customWidth="1"/>
    <col min="5894" max="5894" width="12.375" style="1" customWidth="1"/>
    <col min="5895" max="5895" width="10.875" style="1" customWidth="1"/>
    <col min="5896" max="5896" width="26.375" style="1" customWidth="1"/>
    <col min="5897" max="5898" width="10.875" style="1" customWidth="1"/>
    <col min="5899" max="5899" width="9.375" style="1" customWidth="1"/>
    <col min="5900" max="5900" width="9.125" style="1" customWidth="1"/>
    <col min="5901" max="6145" width="9" style="1"/>
    <col min="6146" max="6146" width="2.75" style="1" customWidth="1"/>
    <col min="6147" max="6147" width="4.75" style="1" customWidth="1"/>
    <col min="6148" max="6148" width="28.625" style="1" customWidth="1"/>
    <col min="6149" max="6149" width="15.375" style="1" customWidth="1"/>
    <col min="6150" max="6150" width="12.375" style="1" customWidth="1"/>
    <col min="6151" max="6151" width="10.875" style="1" customWidth="1"/>
    <col min="6152" max="6152" width="26.375" style="1" customWidth="1"/>
    <col min="6153" max="6154" width="10.875" style="1" customWidth="1"/>
    <col min="6155" max="6155" width="9.375" style="1" customWidth="1"/>
    <col min="6156" max="6156" width="9.125" style="1" customWidth="1"/>
    <col min="6157" max="6401" width="9" style="1"/>
    <col min="6402" max="6402" width="2.75" style="1" customWidth="1"/>
    <col min="6403" max="6403" width="4.75" style="1" customWidth="1"/>
    <col min="6404" max="6404" width="28.625" style="1" customWidth="1"/>
    <col min="6405" max="6405" width="15.375" style="1" customWidth="1"/>
    <col min="6406" max="6406" width="12.375" style="1" customWidth="1"/>
    <col min="6407" max="6407" width="10.875" style="1" customWidth="1"/>
    <col min="6408" max="6408" width="26.375" style="1" customWidth="1"/>
    <col min="6409" max="6410" width="10.875" style="1" customWidth="1"/>
    <col min="6411" max="6411" width="9.375" style="1" customWidth="1"/>
    <col min="6412" max="6412" width="9.125" style="1" customWidth="1"/>
    <col min="6413" max="6657" width="9" style="1"/>
    <col min="6658" max="6658" width="2.75" style="1" customWidth="1"/>
    <col min="6659" max="6659" width="4.75" style="1" customWidth="1"/>
    <col min="6660" max="6660" width="28.625" style="1" customWidth="1"/>
    <col min="6661" max="6661" width="15.375" style="1" customWidth="1"/>
    <col min="6662" max="6662" width="12.375" style="1" customWidth="1"/>
    <col min="6663" max="6663" width="10.875" style="1" customWidth="1"/>
    <col min="6664" max="6664" width="26.375" style="1" customWidth="1"/>
    <col min="6665" max="6666" width="10.875" style="1" customWidth="1"/>
    <col min="6667" max="6667" width="9.375" style="1" customWidth="1"/>
    <col min="6668" max="6668" width="9.125" style="1" customWidth="1"/>
    <col min="6669" max="6913" width="9" style="1"/>
    <col min="6914" max="6914" width="2.75" style="1" customWidth="1"/>
    <col min="6915" max="6915" width="4.75" style="1" customWidth="1"/>
    <col min="6916" max="6916" width="28.625" style="1" customWidth="1"/>
    <col min="6917" max="6917" width="15.375" style="1" customWidth="1"/>
    <col min="6918" max="6918" width="12.375" style="1" customWidth="1"/>
    <col min="6919" max="6919" width="10.875" style="1" customWidth="1"/>
    <col min="6920" max="6920" width="26.375" style="1" customWidth="1"/>
    <col min="6921" max="6922" width="10.875" style="1" customWidth="1"/>
    <col min="6923" max="6923" width="9.375" style="1" customWidth="1"/>
    <col min="6924" max="6924" width="9.125" style="1" customWidth="1"/>
    <col min="6925" max="7169" width="9" style="1"/>
    <col min="7170" max="7170" width="2.75" style="1" customWidth="1"/>
    <col min="7171" max="7171" width="4.75" style="1" customWidth="1"/>
    <col min="7172" max="7172" width="28.625" style="1" customWidth="1"/>
    <col min="7173" max="7173" width="15.375" style="1" customWidth="1"/>
    <col min="7174" max="7174" width="12.375" style="1" customWidth="1"/>
    <col min="7175" max="7175" width="10.875" style="1" customWidth="1"/>
    <col min="7176" max="7176" width="26.375" style="1" customWidth="1"/>
    <col min="7177" max="7178" width="10.875" style="1" customWidth="1"/>
    <col min="7179" max="7179" width="9.375" style="1" customWidth="1"/>
    <col min="7180" max="7180" width="9.125" style="1" customWidth="1"/>
    <col min="7181" max="7425" width="9" style="1"/>
    <col min="7426" max="7426" width="2.75" style="1" customWidth="1"/>
    <col min="7427" max="7427" width="4.75" style="1" customWidth="1"/>
    <col min="7428" max="7428" width="28.625" style="1" customWidth="1"/>
    <col min="7429" max="7429" width="15.375" style="1" customWidth="1"/>
    <col min="7430" max="7430" width="12.375" style="1" customWidth="1"/>
    <col min="7431" max="7431" width="10.875" style="1" customWidth="1"/>
    <col min="7432" max="7432" width="26.375" style="1" customWidth="1"/>
    <col min="7433" max="7434" width="10.875" style="1" customWidth="1"/>
    <col min="7435" max="7435" width="9.375" style="1" customWidth="1"/>
    <col min="7436" max="7436" width="9.125" style="1" customWidth="1"/>
    <col min="7437" max="7681" width="9" style="1"/>
    <col min="7682" max="7682" width="2.75" style="1" customWidth="1"/>
    <col min="7683" max="7683" width="4.75" style="1" customWidth="1"/>
    <col min="7684" max="7684" width="28.625" style="1" customWidth="1"/>
    <col min="7685" max="7685" width="15.375" style="1" customWidth="1"/>
    <col min="7686" max="7686" width="12.375" style="1" customWidth="1"/>
    <col min="7687" max="7687" width="10.875" style="1" customWidth="1"/>
    <col min="7688" max="7688" width="26.375" style="1" customWidth="1"/>
    <col min="7689" max="7690" width="10.875" style="1" customWidth="1"/>
    <col min="7691" max="7691" width="9.375" style="1" customWidth="1"/>
    <col min="7692" max="7692" width="9.125" style="1" customWidth="1"/>
    <col min="7693" max="7937" width="9" style="1"/>
    <col min="7938" max="7938" width="2.75" style="1" customWidth="1"/>
    <col min="7939" max="7939" width="4.75" style="1" customWidth="1"/>
    <col min="7940" max="7940" width="28.625" style="1" customWidth="1"/>
    <col min="7941" max="7941" width="15.375" style="1" customWidth="1"/>
    <col min="7942" max="7942" width="12.375" style="1" customWidth="1"/>
    <col min="7943" max="7943" width="10.875" style="1" customWidth="1"/>
    <col min="7944" max="7944" width="26.375" style="1" customWidth="1"/>
    <col min="7945" max="7946" width="10.875" style="1" customWidth="1"/>
    <col min="7947" max="7947" width="9.375" style="1" customWidth="1"/>
    <col min="7948" max="7948" width="9.125" style="1" customWidth="1"/>
    <col min="7949" max="8193" width="9" style="1"/>
    <col min="8194" max="8194" width="2.75" style="1" customWidth="1"/>
    <col min="8195" max="8195" width="4.75" style="1" customWidth="1"/>
    <col min="8196" max="8196" width="28.625" style="1" customWidth="1"/>
    <col min="8197" max="8197" width="15.375" style="1" customWidth="1"/>
    <col min="8198" max="8198" width="12.375" style="1" customWidth="1"/>
    <col min="8199" max="8199" width="10.875" style="1" customWidth="1"/>
    <col min="8200" max="8200" width="26.375" style="1" customWidth="1"/>
    <col min="8201" max="8202" width="10.875" style="1" customWidth="1"/>
    <col min="8203" max="8203" width="9.375" style="1" customWidth="1"/>
    <col min="8204" max="8204" width="9.125" style="1" customWidth="1"/>
    <col min="8205" max="8449" width="9" style="1"/>
    <col min="8450" max="8450" width="2.75" style="1" customWidth="1"/>
    <col min="8451" max="8451" width="4.75" style="1" customWidth="1"/>
    <col min="8452" max="8452" width="28.625" style="1" customWidth="1"/>
    <col min="8453" max="8453" width="15.375" style="1" customWidth="1"/>
    <col min="8454" max="8454" width="12.375" style="1" customWidth="1"/>
    <col min="8455" max="8455" width="10.875" style="1" customWidth="1"/>
    <col min="8456" max="8456" width="26.375" style="1" customWidth="1"/>
    <col min="8457" max="8458" width="10.875" style="1" customWidth="1"/>
    <col min="8459" max="8459" width="9.375" style="1" customWidth="1"/>
    <col min="8460" max="8460" width="9.125" style="1" customWidth="1"/>
    <col min="8461" max="8705" width="9" style="1"/>
    <col min="8706" max="8706" width="2.75" style="1" customWidth="1"/>
    <col min="8707" max="8707" width="4.75" style="1" customWidth="1"/>
    <col min="8708" max="8708" width="28.625" style="1" customWidth="1"/>
    <col min="8709" max="8709" width="15.375" style="1" customWidth="1"/>
    <col min="8710" max="8710" width="12.375" style="1" customWidth="1"/>
    <col min="8711" max="8711" width="10.875" style="1" customWidth="1"/>
    <col min="8712" max="8712" width="26.375" style="1" customWidth="1"/>
    <col min="8713" max="8714" width="10.875" style="1" customWidth="1"/>
    <col min="8715" max="8715" width="9.375" style="1" customWidth="1"/>
    <col min="8716" max="8716" width="9.125" style="1" customWidth="1"/>
    <col min="8717" max="8961" width="9" style="1"/>
    <col min="8962" max="8962" width="2.75" style="1" customWidth="1"/>
    <col min="8963" max="8963" width="4.75" style="1" customWidth="1"/>
    <col min="8964" max="8964" width="28.625" style="1" customWidth="1"/>
    <col min="8965" max="8965" width="15.375" style="1" customWidth="1"/>
    <col min="8966" max="8966" width="12.375" style="1" customWidth="1"/>
    <col min="8967" max="8967" width="10.875" style="1" customWidth="1"/>
    <col min="8968" max="8968" width="26.375" style="1" customWidth="1"/>
    <col min="8969" max="8970" width="10.875" style="1" customWidth="1"/>
    <col min="8971" max="8971" width="9.375" style="1" customWidth="1"/>
    <col min="8972" max="8972" width="9.125" style="1" customWidth="1"/>
    <col min="8973" max="9217" width="9" style="1"/>
    <col min="9218" max="9218" width="2.75" style="1" customWidth="1"/>
    <col min="9219" max="9219" width="4.75" style="1" customWidth="1"/>
    <col min="9220" max="9220" width="28.625" style="1" customWidth="1"/>
    <col min="9221" max="9221" width="15.375" style="1" customWidth="1"/>
    <col min="9222" max="9222" width="12.375" style="1" customWidth="1"/>
    <col min="9223" max="9223" width="10.875" style="1" customWidth="1"/>
    <col min="9224" max="9224" width="26.375" style="1" customWidth="1"/>
    <col min="9225" max="9226" width="10.875" style="1" customWidth="1"/>
    <col min="9227" max="9227" width="9.375" style="1" customWidth="1"/>
    <col min="9228" max="9228" width="9.125" style="1" customWidth="1"/>
    <col min="9229" max="9473" width="9" style="1"/>
    <col min="9474" max="9474" width="2.75" style="1" customWidth="1"/>
    <col min="9475" max="9475" width="4.75" style="1" customWidth="1"/>
    <col min="9476" max="9476" width="28.625" style="1" customWidth="1"/>
    <col min="9477" max="9477" width="15.375" style="1" customWidth="1"/>
    <col min="9478" max="9478" width="12.375" style="1" customWidth="1"/>
    <col min="9479" max="9479" width="10.875" style="1" customWidth="1"/>
    <col min="9480" max="9480" width="26.375" style="1" customWidth="1"/>
    <col min="9481" max="9482" width="10.875" style="1" customWidth="1"/>
    <col min="9483" max="9483" width="9.375" style="1" customWidth="1"/>
    <col min="9484" max="9484" width="9.125" style="1" customWidth="1"/>
    <col min="9485" max="9729" width="9" style="1"/>
    <col min="9730" max="9730" width="2.75" style="1" customWidth="1"/>
    <col min="9731" max="9731" width="4.75" style="1" customWidth="1"/>
    <col min="9732" max="9732" width="28.625" style="1" customWidth="1"/>
    <col min="9733" max="9733" width="15.375" style="1" customWidth="1"/>
    <col min="9734" max="9734" width="12.375" style="1" customWidth="1"/>
    <col min="9735" max="9735" width="10.875" style="1" customWidth="1"/>
    <col min="9736" max="9736" width="26.375" style="1" customWidth="1"/>
    <col min="9737" max="9738" width="10.875" style="1" customWidth="1"/>
    <col min="9739" max="9739" width="9.375" style="1" customWidth="1"/>
    <col min="9740" max="9740" width="9.125" style="1" customWidth="1"/>
    <col min="9741" max="9985" width="9" style="1"/>
    <col min="9986" max="9986" width="2.75" style="1" customWidth="1"/>
    <col min="9987" max="9987" width="4.75" style="1" customWidth="1"/>
    <col min="9988" max="9988" width="28.625" style="1" customWidth="1"/>
    <col min="9989" max="9989" width="15.375" style="1" customWidth="1"/>
    <col min="9990" max="9990" width="12.375" style="1" customWidth="1"/>
    <col min="9991" max="9991" width="10.875" style="1" customWidth="1"/>
    <col min="9992" max="9992" width="26.375" style="1" customWidth="1"/>
    <col min="9993" max="9994" width="10.875" style="1" customWidth="1"/>
    <col min="9995" max="9995" width="9.375" style="1" customWidth="1"/>
    <col min="9996" max="9996" width="9.125" style="1" customWidth="1"/>
    <col min="9997" max="10241" width="9" style="1"/>
    <col min="10242" max="10242" width="2.75" style="1" customWidth="1"/>
    <col min="10243" max="10243" width="4.75" style="1" customWidth="1"/>
    <col min="10244" max="10244" width="28.625" style="1" customWidth="1"/>
    <col min="10245" max="10245" width="15.375" style="1" customWidth="1"/>
    <col min="10246" max="10246" width="12.375" style="1" customWidth="1"/>
    <col min="10247" max="10247" width="10.875" style="1" customWidth="1"/>
    <col min="10248" max="10248" width="26.375" style="1" customWidth="1"/>
    <col min="10249" max="10250" width="10.875" style="1" customWidth="1"/>
    <col min="10251" max="10251" width="9.375" style="1" customWidth="1"/>
    <col min="10252" max="10252" width="9.125" style="1" customWidth="1"/>
    <col min="10253" max="10497" width="9" style="1"/>
    <col min="10498" max="10498" width="2.75" style="1" customWidth="1"/>
    <col min="10499" max="10499" width="4.75" style="1" customWidth="1"/>
    <col min="10500" max="10500" width="28.625" style="1" customWidth="1"/>
    <col min="10501" max="10501" width="15.375" style="1" customWidth="1"/>
    <col min="10502" max="10502" width="12.375" style="1" customWidth="1"/>
    <col min="10503" max="10503" width="10.875" style="1" customWidth="1"/>
    <col min="10504" max="10504" width="26.375" style="1" customWidth="1"/>
    <col min="10505" max="10506" width="10.875" style="1" customWidth="1"/>
    <col min="10507" max="10507" width="9.375" style="1" customWidth="1"/>
    <col min="10508" max="10508" width="9.125" style="1" customWidth="1"/>
    <col min="10509" max="10753" width="9" style="1"/>
    <col min="10754" max="10754" width="2.75" style="1" customWidth="1"/>
    <col min="10755" max="10755" width="4.75" style="1" customWidth="1"/>
    <col min="10756" max="10756" width="28.625" style="1" customWidth="1"/>
    <col min="10757" max="10757" width="15.375" style="1" customWidth="1"/>
    <col min="10758" max="10758" width="12.375" style="1" customWidth="1"/>
    <col min="10759" max="10759" width="10.875" style="1" customWidth="1"/>
    <col min="10760" max="10760" width="26.375" style="1" customWidth="1"/>
    <col min="10761" max="10762" width="10.875" style="1" customWidth="1"/>
    <col min="10763" max="10763" width="9.375" style="1" customWidth="1"/>
    <col min="10764" max="10764" width="9.125" style="1" customWidth="1"/>
    <col min="10765" max="11009" width="9" style="1"/>
    <col min="11010" max="11010" width="2.75" style="1" customWidth="1"/>
    <col min="11011" max="11011" width="4.75" style="1" customWidth="1"/>
    <col min="11012" max="11012" width="28.625" style="1" customWidth="1"/>
    <col min="11013" max="11013" width="15.375" style="1" customWidth="1"/>
    <col min="11014" max="11014" width="12.375" style="1" customWidth="1"/>
    <col min="11015" max="11015" width="10.875" style="1" customWidth="1"/>
    <col min="11016" max="11016" width="26.375" style="1" customWidth="1"/>
    <col min="11017" max="11018" width="10.875" style="1" customWidth="1"/>
    <col min="11019" max="11019" width="9.375" style="1" customWidth="1"/>
    <col min="11020" max="11020" width="9.125" style="1" customWidth="1"/>
    <col min="11021" max="11265" width="9" style="1"/>
    <col min="11266" max="11266" width="2.75" style="1" customWidth="1"/>
    <col min="11267" max="11267" width="4.75" style="1" customWidth="1"/>
    <col min="11268" max="11268" width="28.625" style="1" customWidth="1"/>
    <col min="11269" max="11269" width="15.375" style="1" customWidth="1"/>
    <col min="11270" max="11270" width="12.375" style="1" customWidth="1"/>
    <col min="11271" max="11271" width="10.875" style="1" customWidth="1"/>
    <col min="11272" max="11272" width="26.375" style="1" customWidth="1"/>
    <col min="11273" max="11274" width="10.875" style="1" customWidth="1"/>
    <col min="11275" max="11275" width="9.375" style="1" customWidth="1"/>
    <col min="11276" max="11276" width="9.125" style="1" customWidth="1"/>
    <col min="11277" max="11521" width="9" style="1"/>
    <col min="11522" max="11522" width="2.75" style="1" customWidth="1"/>
    <col min="11523" max="11523" width="4.75" style="1" customWidth="1"/>
    <col min="11524" max="11524" width="28.625" style="1" customWidth="1"/>
    <col min="11525" max="11525" width="15.375" style="1" customWidth="1"/>
    <col min="11526" max="11526" width="12.375" style="1" customWidth="1"/>
    <col min="11527" max="11527" width="10.875" style="1" customWidth="1"/>
    <col min="11528" max="11528" width="26.375" style="1" customWidth="1"/>
    <col min="11529" max="11530" width="10.875" style="1" customWidth="1"/>
    <col min="11531" max="11531" width="9.375" style="1" customWidth="1"/>
    <col min="11532" max="11532" width="9.125" style="1" customWidth="1"/>
    <col min="11533" max="11777" width="9" style="1"/>
    <col min="11778" max="11778" width="2.75" style="1" customWidth="1"/>
    <col min="11779" max="11779" width="4.75" style="1" customWidth="1"/>
    <col min="11780" max="11780" width="28.625" style="1" customWidth="1"/>
    <col min="11781" max="11781" width="15.375" style="1" customWidth="1"/>
    <col min="11782" max="11782" width="12.375" style="1" customWidth="1"/>
    <col min="11783" max="11783" width="10.875" style="1" customWidth="1"/>
    <col min="11784" max="11784" width="26.375" style="1" customWidth="1"/>
    <col min="11785" max="11786" width="10.875" style="1" customWidth="1"/>
    <col min="11787" max="11787" width="9.375" style="1" customWidth="1"/>
    <col min="11788" max="11788" width="9.125" style="1" customWidth="1"/>
    <col min="11789" max="12033" width="9" style="1"/>
    <col min="12034" max="12034" width="2.75" style="1" customWidth="1"/>
    <col min="12035" max="12035" width="4.75" style="1" customWidth="1"/>
    <col min="12036" max="12036" width="28.625" style="1" customWidth="1"/>
    <col min="12037" max="12037" width="15.375" style="1" customWidth="1"/>
    <col min="12038" max="12038" width="12.375" style="1" customWidth="1"/>
    <col min="12039" max="12039" width="10.875" style="1" customWidth="1"/>
    <col min="12040" max="12040" width="26.375" style="1" customWidth="1"/>
    <col min="12041" max="12042" width="10.875" style="1" customWidth="1"/>
    <col min="12043" max="12043" width="9.375" style="1" customWidth="1"/>
    <col min="12044" max="12044" width="9.125" style="1" customWidth="1"/>
    <col min="12045" max="12289" width="9" style="1"/>
    <col min="12290" max="12290" width="2.75" style="1" customWidth="1"/>
    <col min="12291" max="12291" width="4.75" style="1" customWidth="1"/>
    <col min="12292" max="12292" width="28.625" style="1" customWidth="1"/>
    <col min="12293" max="12293" width="15.375" style="1" customWidth="1"/>
    <col min="12294" max="12294" width="12.375" style="1" customWidth="1"/>
    <col min="12295" max="12295" width="10.875" style="1" customWidth="1"/>
    <col min="12296" max="12296" width="26.375" style="1" customWidth="1"/>
    <col min="12297" max="12298" width="10.875" style="1" customWidth="1"/>
    <col min="12299" max="12299" width="9.375" style="1" customWidth="1"/>
    <col min="12300" max="12300" width="9.125" style="1" customWidth="1"/>
    <col min="12301" max="12545" width="9" style="1"/>
    <col min="12546" max="12546" width="2.75" style="1" customWidth="1"/>
    <col min="12547" max="12547" width="4.75" style="1" customWidth="1"/>
    <col min="12548" max="12548" width="28.625" style="1" customWidth="1"/>
    <col min="12549" max="12549" width="15.375" style="1" customWidth="1"/>
    <col min="12550" max="12550" width="12.375" style="1" customWidth="1"/>
    <col min="12551" max="12551" width="10.875" style="1" customWidth="1"/>
    <col min="12552" max="12552" width="26.375" style="1" customWidth="1"/>
    <col min="12553" max="12554" width="10.875" style="1" customWidth="1"/>
    <col min="12555" max="12555" width="9.375" style="1" customWidth="1"/>
    <col min="12556" max="12556" width="9.125" style="1" customWidth="1"/>
    <col min="12557" max="12801" width="9" style="1"/>
    <col min="12802" max="12802" width="2.75" style="1" customWidth="1"/>
    <col min="12803" max="12803" width="4.75" style="1" customWidth="1"/>
    <col min="12804" max="12804" width="28.625" style="1" customWidth="1"/>
    <col min="12805" max="12805" width="15.375" style="1" customWidth="1"/>
    <col min="12806" max="12806" width="12.375" style="1" customWidth="1"/>
    <col min="12807" max="12807" width="10.875" style="1" customWidth="1"/>
    <col min="12808" max="12808" width="26.375" style="1" customWidth="1"/>
    <col min="12809" max="12810" width="10.875" style="1" customWidth="1"/>
    <col min="12811" max="12811" width="9.375" style="1" customWidth="1"/>
    <col min="12812" max="12812" width="9.125" style="1" customWidth="1"/>
    <col min="12813" max="13057" width="9" style="1"/>
    <col min="13058" max="13058" width="2.75" style="1" customWidth="1"/>
    <col min="13059" max="13059" width="4.75" style="1" customWidth="1"/>
    <col min="13060" max="13060" width="28.625" style="1" customWidth="1"/>
    <col min="13061" max="13061" width="15.375" style="1" customWidth="1"/>
    <col min="13062" max="13062" width="12.375" style="1" customWidth="1"/>
    <col min="13063" max="13063" width="10.875" style="1" customWidth="1"/>
    <col min="13064" max="13064" width="26.375" style="1" customWidth="1"/>
    <col min="13065" max="13066" width="10.875" style="1" customWidth="1"/>
    <col min="13067" max="13067" width="9.375" style="1" customWidth="1"/>
    <col min="13068" max="13068" width="9.125" style="1" customWidth="1"/>
    <col min="13069" max="13313" width="9" style="1"/>
    <col min="13314" max="13314" width="2.75" style="1" customWidth="1"/>
    <col min="13315" max="13315" width="4.75" style="1" customWidth="1"/>
    <col min="13316" max="13316" width="28.625" style="1" customWidth="1"/>
    <col min="13317" max="13317" width="15.375" style="1" customWidth="1"/>
    <col min="13318" max="13318" width="12.375" style="1" customWidth="1"/>
    <col min="13319" max="13319" width="10.875" style="1" customWidth="1"/>
    <col min="13320" max="13320" width="26.375" style="1" customWidth="1"/>
    <col min="13321" max="13322" width="10.875" style="1" customWidth="1"/>
    <col min="13323" max="13323" width="9.375" style="1" customWidth="1"/>
    <col min="13324" max="13324" width="9.125" style="1" customWidth="1"/>
    <col min="13325" max="13569" width="9" style="1"/>
    <col min="13570" max="13570" width="2.75" style="1" customWidth="1"/>
    <col min="13571" max="13571" width="4.75" style="1" customWidth="1"/>
    <col min="13572" max="13572" width="28.625" style="1" customWidth="1"/>
    <col min="13573" max="13573" width="15.375" style="1" customWidth="1"/>
    <col min="13574" max="13574" width="12.375" style="1" customWidth="1"/>
    <col min="13575" max="13575" width="10.875" style="1" customWidth="1"/>
    <col min="13576" max="13576" width="26.375" style="1" customWidth="1"/>
    <col min="13577" max="13578" width="10.875" style="1" customWidth="1"/>
    <col min="13579" max="13579" width="9.375" style="1" customWidth="1"/>
    <col min="13580" max="13580" width="9.125" style="1" customWidth="1"/>
    <col min="13581" max="13825" width="9" style="1"/>
    <col min="13826" max="13826" width="2.75" style="1" customWidth="1"/>
    <col min="13827" max="13827" width="4.75" style="1" customWidth="1"/>
    <col min="13828" max="13828" width="28.625" style="1" customWidth="1"/>
    <col min="13829" max="13829" width="15.375" style="1" customWidth="1"/>
    <col min="13830" max="13830" width="12.375" style="1" customWidth="1"/>
    <col min="13831" max="13831" width="10.875" style="1" customWidth="1"/>
    <col min="13832" max="13832" width="26.375" style="1" customWidth="1"/>
    <col min="13833" max="13834" width="10.875" style="1" customWidth="1"/>
    <col min="13835" max="13835" width="9.375" style="1" customWidth="1"/>
    <col min="13836" max="13836" width="9.125" style="1" customWidth="1"/>
    <col min="13837" max="14081" width="9" style="1"/>
    <col min="14082" max="14082" width="2.75" style="1" customWidth="1"/>
    <col min="14083" max="14083" width="4.75" style="1" customWidth="1"/>
    <col min="14084" max="14084" width="28.625" style="1" customWidth="1"/>
    <col min="14085" max="14085" width="15.375" style="1" customWidth="1"/>
    <col min="14086" max="14086" width="12.375" style="1" customWidth="1"/>
    <col min="14087" max="14087" width="10.875" style="1" customWidth="1"/>
    <col min="14088" max="14088" width="26.375" style="1" customWidth="1"/>
    <col min="14089" max="14090" width="10.875" style="1" customWidth="1"/>
    <col min="14091" max="14091" width="9.375" style="1" customWidth="1"/>
    <col min="14092" max="14092" width="9.125" style="1" customWidth="1"/>
    <col min="14093" max="14337" width="9" style="1"/>
    <col min="14338" max="14338" width="2.75" style="1" customWidth="1"/>
    <col min="14339" max="14339" width="4.75" style="1" customWidth="1"/>
    <col min="14340" max="14340" width="28.625" style="1" customWidth="1"/>
    <col min="14341" max="14341" width="15.375" style="1" customWidth="1"/>
    <col min="14342" max="14342" width="12.375" style="1" customWidth="1"/>
    <col min="14343" max="14343" width="10.875" style="1" customWidth="1"/>
    <col min="14344" max="14344" width="26.375" style="1" customWidth="1"/>
    <col min="14345" max="14346" width="10.875" style="1" customWidth="1"/>
    <col min="14347" max="14347" width="9.375" style="1" customWidth="1"/>
    <col min="14348" max="14348" width="9.125" style="1" customWidth="1"/>
    <col min="14349" max="14593" width="9" style="1"/>
    <col min="14594" max="14594" width="2.75" style="1" customWidth="1"/>
    <col min="14595" max="14595" width="4.75" style="1" customWidth="1"/>
    <col min="14596" max="14596" width="28.625" style="1" customWidth="1"/>
    <col min="14597" max="14597" width="15.375" style="1" customWidth="1"/>
    <col min="14598" max="14598" width="12.375" style="1" customWidth="1"/>
    <col min="14599" max="14599" width="10.875" style="1" customWidth="1"/>
    <col min="14600" max="14600" width="26.375" style="1" customWidth="1"/>
    <col min="14601" max="14602" width="10.875" style="1" customWidth="1"/>
    <col min="14603" max="14603" width="9.375" style="1" customWidth="1"/>
    <col min="14604" max="14604" width="9.125" style="1" customWidth="1"/>
    <col min="14605" max="14849" width="9" style="1"/>
    <col min="14850" max="14850" width="2.75" style="1" customWidth="1"/>
    <col min="14851" max="14851" width="4.75" style="1" customWidth="1"/>
    <col min="14852" max="14852" width="28.625" style="1" customWidth="1"/>
    <col min="14853" max="14853" width="15.375" style="1" customWidth="1"/>
    <col min="14854" max="14854" width="12.375" style="1" customWidth="1"/>
    <col min="14855" max="14855" width="10.875" style="1" customWidth="1"/>
    <col min="14856" max="14856" width="26.375" style="1" customWidth="1"/>
    <col min="14857" max="14858" width="10.875" style="1" customWidth="1"/>
    <col min="14859" max="14859" width="9.375" style="1" customWidth="1"/>
    <col min="14860" max="14860" width="9.125" style="1" customWidth="1"/>
    <col min="14861" max="15105" width="9" style="1"/>
    <col min="15106" max="15106" width="2.75" style="1" customWidth="1"/>
    <col min="15107" max="15107" width="4.75" style="1" customWidth="1"/>
    <col min="15108" max="15108" width="28.625" style="1" customWidth="1"/>
    <col min="15109" max="15109" width="15.375" style="1" customWidth="1"/>
    <col min="15110" max="15110" width="12.375" style="1" customWidth="1"/>
    <col min="15111" max="15111" width="10.875" style="1" customWidth="1"/>
    <col min="15112" max="15112" width="26.375" style="1" customWidth="1"/>
    <col min="15113" max="15114" width="10.875" style="1" customWidth="1"/>
    <col min="15115" max="15115" width="9.375" style="1" customWidth="1"/>
    <col min="15116" max="15116" width="9.125" style="1" customWidth="1"/>
    <col min="15117" max="15361" width="9" style="1"/>
    <col min="15362" max="15362" width="2.75" style="1" customWidth="1"/>
    <col min="15363" max="15363" width="4.75" style="1" customWidth="1"/>
    <col min="15364" max="15364" width="28.625" style="1" customWidth="1"/>
    <col min="15365" max="15365" width="15.375" style="1" customWidth="1"/>
    <col min="15366" max="15366" width="12.375" style="1" customWidth="1"/>
    <col min="15367" max="15367" width="10.875" style="1" customWidth="1"/>
    <col min="15368" max="15368" width="26.375" style="1" customWidth="1"/>
    <col min="15369" max="15370" width="10.875" style="1" customWidth="1"/>
    <col min="15371" max="15371" width="9.375" style="1" customWidth="1"/>
    <col min="15372" max="15372" width="9.125" style="1" customWidth="1"/>
    <col min="15373" max="15617" width="9" style="1"/>
    <col min="15618" max="15618" width="2.75" style="1" customWidth="1"/>
    <col min="15619" max="15619" width="4.75" style="1" customWidth="1"/>
    <col min="15620" max="15620" width="28.625" style="1" customWidth="1"/>
    <col min="15621" max="15621" width="15.375" style="1" customWidth="1"/>
    <col min="15622" max="15622" width="12.375" style="1" customWidth="1"/>
    <col min="15623" max="15623" width="10.875" style="1" customWidth="1"/>
    <col min="15624" max="15624" width="26.375" style="1" customWidth="1"/>
    <col min="15625" max="15626" width="10.875" style="1" customWidth="1"/>
    <col min="15627" max="15627" width="9.375" style="1" customWidth="1"/>
    <col min="15628" max="15628" width="9.125" style="1" customWidth="1"/>
    <col min="15629" max="15873" width="9" style="1"/>
    <col min="15874" max="15874" width="2.75" style="1" customWidth="1"/>
    <col min="15875" max="15875" width="4.75" style="1" customWidth="1"/>
    <col min="15876" max="15876" width="28.625" style="1" customWidth="1"/>
    <col min="15877" max="15877" width="15.375" style="1" customWidth="1"/>
    <col min="15878" max="15878" width="12.375" style="1" customWidth="1"/>
    <col min="15879" max="15879" width="10.875" style="1" customWidth="1"/>
    <col min="15880" max="15880" width="26.375" style="1" customWidth="1"/>
    <col min="15881" max="15882" width="10.875" style="1" customWidth="1"/>
    <col min="15883" max="15883" width="9.375" style="1" customWidth="1"/>
    <col min="15884" max="15884" width="9.125" style="1" customWidth="1"/>
    <col min="15885" max="16129" width="9" style="1"/>
    <col min="16130" max="16130" width="2.75" style="1" customWidth="1"/>
    <col min="16131" max="16131" width="4.75" style="1" customWidth="1"/>
    <col min="16132" max="16132" width="28.625" style="1" customWidth="1"/>
    <col min="16133" max="16133" width="15.375" style="1" customWidth="1"/>
    <col min="16134" max="16134" width="12.375" style="1" customWidth="1"/>
    <col min="16135" max="16135" width="10.875" style="1" customWidth="1"/>
    <col min="16136" max="16136" width="26.375" style="1" customWidth="1"/>
    <col min="16137" max="16138" width="10.875" style="1" customWidth="1"/>
    <col min="16139" max="16139" width="9.375" style="1" customWidth="1"/>
    <col min="16140" max="16140" width="9.125" style="1" customWidth="1"/>
    <col min="16141" max="16384" width="9" style="1"/>
  </cols>
  <sheetData>
    <row r="1" spans="2:22" s="189" customFormat="1" ht="21" x14ac:dyDescent="0.35">
      <c r="B1" s="361" t="s">
        <v>238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</row>
    <row r="2" spans="2:22" s="189" customFormat="1" ht="21" x14ac:dyDescent="0.35">
      <c r="B2" s="403" t="s">
        <v>243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</row>
    <row r="3" spans="2:22" ht="43.5" customHeight="1" x14ac:dyDescent="0.45">
      <c r="B3" s="375" t="s">
        <v>196</v>
      </c>
      <c r="C3" s="375" t="s">
        <v>0</v>
      </c>
      <c r="D3" s="375" t="s">
        <v>10</v>
      </c>
      <c r="E3" s="396" t="s">
        <v>11</v>
      </c>
      <c r="F3" s="396" t="s">
        <v>12</v>
      </c>
      <c r="G3" s="396" t="s">
        <v>13</v>
      </c>
      <c r="H3" s="397" t="s">
        <v>14</v>
      </c>
      <c r="I3" s="410" t="s">
        <v>15</v>
      </c>
      <c r="J3" s="410" t="s">
        <v>16</v>
      </c>
      <c r="K3" s="404" t="s">
        <v>189</v>
      </c>
      <c r="L3" s="406"/>
      <c r="M3" s="404" t="s">
        <v>215</v>
      </c>
      <c r="N3" s="405"/>
      <c r="O3" s="406"/>
      <c r="P3" s="407" t="s">
        <v>190</v>
      </c>
      <c r="Q3" s="408"/>
      <c r="R3" s="404" t="s">
        <v>209</v>
      </c>
      <c r="S3" s="405"/>
      <c r="T3" s="405"/>
      <c r="U3" s="409" t="s">
        <v>210</v>
      </c>
      <c r="V3" s="409"/>
    </row>
    <row r="4" spans="2:22" ht="149.25" customHeight="1" x14ac:dyDescent="0.45">
      <c r="B4" s="376"/>
      <c r="C4" s="376"/>
      <c r="D4" s="376"/>
      <c r="E4" s="396"/>
      <c r="F4" s="396"/>
      <c r="G4" s="396"/>
      <c r="H4" s="398"/>
      <c r="I4" s="411"/>
      <c r="J4" s="411"/>
      <c r="K4" s="232" t="s">
        <v>191</v>
      </c>
      <c r="L4" s="232" t="s">
        <v>1</v>
      </c>
      <c r="M4" s="232" t="s">
        <v>216</v>
      </c>
      <c r="N4" s="232" t="s">
        <v>217</v>
      </c>
      <c r="O4" s="232" t="s">
        <v>218</v>
      </c>
      <c r="P4" s="222" t="s">
        <v>17</v>
      </c>
      <c r="Q4" s="233" t="s">
        <v>18</v>
      </c>
      <c r="R4" s="232" t="s">
        <v>192</v>
      </c>
      <c r="S4" s="232" t="s">
        <v>193</v>
      </c>
      <c r="T4" s="234" t="s">
        <v>194</v>
      </c>
      <c r="U4" s="232" t="s">
        <v>195</v>
      </c>
      <c r="V4" s="232" t="s">
        <v>220</v>
      </c>
    </row>
    <row r="5" spans="2:22" ht="21" hidden="1" customHeight="1" x14ac:dyDescent="0.45">
      <c r="B5" s="393" t="s">
        <v>19</v>
      </c>
      <c r="C5" s="394"/>
      <c r="D5" s="395"/>
      <c r="E5" s="61"/>
      <c r="F5" s="61" t="s">
        <v>20</v>
      </c>
      <c r="G5" s="3">
        <f>SUM(G6:G20)</f>
        <v>50822500</v>
      </c>
      <c r="H5" s="4"/>
      <c r="I5" s="412"/>
      <c r="J5" s="231"/>
      <c r="K5" s="232" t="s">
        <v>191</v>
      </c>
      <c r="L5" s="232" t="s">
        <v>1</v>
      </c>
      <c r="M5" s="232" t="s">
        <v>216</v>
      </c>
      <c r="N5" s="232" t="s">
        <v>217</v>
      </c>
      <c r="O5" s="232" t="s">
        <v>218</v>
      </c>
      <c r="P5" s="233" t="s">
        <v>17</v>
      </c>
      <c r="Q5" s="233" t="s">
        <v>18</v>
      </c>
      <c r="R5" s="232" t="s">
        <v>192</v>
      </c>
      <c r="S5" s="232" t="s">
        <v>193</v>
      </c>
      <c r="T5" s="234" t="s">
        <v>194</v>
      </c>
      <c r="U5" s="232" t="s">
        <v>195</v>
      </c>
      <c r="V5" s="232" t="s">
        <v>220</v>
      </c>
    </row>
    <row r="6" spans="2:22" s="5" customFormat="1" ht="168.75" hidden="1" customHeight="1" x14ac:dyDescent="0.45">
      <c r="B6" s="6">
        <v>1</v>
      </c>
      <c r="C6" s="6"/>
      <c r="D6" s="7" t="s">
        <v>21</v>
      </c>
      <c r="E6" s="8" t="s">
        <v>22</v>
      </c>
      <c r="F6" s="9" t="s">
        <v>23</v>
      </c>
      <c r="G6" s="10">
        <v>2000000</v>
      </c>
      <c r="H6" s="7" t="s">
        <v>24</v>
      </c>
      <c r="I6" s="205"/>
      <c r="J6" s="206"/>
      <c r="K6" s="206"/>
      <c r="L6" s="206"/>
      <c r="M6" s="206"/>
      <c r="N6" s="120"/>
      <c r="O6" s="118" t="s">
        <v>22</v>
      </c>
      <c r="P6" s="207"/>
      <c r="Q6" s="208"/>
      <c r="R6" s="209"/>
      <c r="S6" s="210"/>
      <c r="T6" s="211"/>
      <c r="U6" s="1"/>
      <c r="V6" s="1"/>
    </row>
    <row r="7" spans="2:22" s="5" customFormat="1" ht="75" hidden="1" customHeight="1" x14ac:dyDescent="0.45">
      <c r="B7" s="6">
        <v>2</v>
      </c>
      <c r="C7" s="6"/>
      <c r="D7" s="7" t="s">
        <v>25</v>
      </c>
      <c r="E7" s="8" t="s">
        <v>26</v>
      </c>
      <c r="F7" s="9" t="s">
        <v>23</v>
      </c>
      <c r="G7" s="10">
        <v>300000</v>
      </c>
      <c r="H7" s="7" t="s">
        <v>27</v>
      </c>
      <c r="I7" s="213"/>
      <c r="J7" s="213"/>
      <c r="K7" s="213"/>
      <c r="L7" s="213"/>
      <c r="M7" s="213"/>
      <c r="N7" s="120"/>
      <c r="O7" s="118" t="s">
        <v>26</v>
      </c>
      <c r="P7" s="213"/>
      <c r="Q7" s="213"/>
      <c r="R7" s="213"/>
      <c r="S7" s="214"/>
      <c r="T7" s="214"/>
    </row>
    <row r="8" spans="2:22" s="5" customFormat="1" ht="112.5" hidden="1" customHeight="1" x14ac:dyDescent="0.45">
      <c r="B8" s="6">
        <v>3</v>
      </c>
      <c r="C8" s="6"/>
      <c r="D8" s="7" t="s">
        <v>28</v>
      </c>
      <c r="E8" s="8" t="s">
        <v>22</v>
      </c>
      <c r="F8" s="9" t="s">
        <v>29</v>
      </c>
      <c r="G8" s="10">
        <v>500000</v>
      </c>
      <c r="H8" s="7" t="s">
        <v>30</v>
      </c>
      <c r="I8" s="213"/>
      <c r="J8" s="213"/>
      <c r="K8" s="213"/>
      <c r="L8" s="213"/>
      <c r="M8" s="213"/>
      <c r="N8" s="120"/>
      <c r="O8" s="118" t="s">
        <v>22</v>
      </c>
      <c r="P8" s="213"/>
      <c r="Q8" s="213"/>
      <c r="R8" s="213"/>
      <c r="S8" s="214"/>
      <c r="T8" s="214"/>
    </row>
    <row r="9" spans="2:22" s="5" customFormat="1" ht="206.25" hidden="1" customHeight="1" x14ac:dyDescent="0.45">
      <c r="B9" s="6">
        <v>4</v>
      </c>
      <c r="C9" s="6"/>
      <c r="D9" s="7" t="s">
        <v>31</v>
      </c>
      <c r="E9" s="8" t="s">
        <v>22</v>
      </c>
      <c r="F9" s="9" t="s">
        <v>23</v>
      </c>
      <c r="G9" s="10">
        <v>1500000</v>
      </c>
      <c r="H9" s="7" t="s">
        <v>32</v>
      </c>
      <c r="I9" s="213"/>
      <c r="J9" s="213"/>
      <c r="K9" s="213"/>
      <c r="L9" s="213"/>
      <c r="M9" s="213"/>
      <c r="N9" s="120"/>
      <c r="O9" s="118" t="s">
        <v>22</v>
      </c>
      <c r="P9" s="213"/>
      <c r="Q9" s="213"/>
      <c r="R9" s="213"/>
      <c r="S9" s="214"/>
      <c r="T9" s="214"/>
    </row>
    <row r="10" spans="2:22" s="5" customFormat="1" ht="56.25" hidden="1" customHeight="1" x14ac:dyDescent="0.45">
      <c r="B10" s="6">
        <v>5</v>
      </c>
      <c r="C10" s="6"/>
      <c r="D10" s="7" t="s">
        <v>33</v>
      </c>
      <c r="E10" s="8" t="s">
        <v>26</v>
      </c>
      <c r="F10" s="9" t="s">
        <v>34</v>
      </c>
      <c r="G10" s="10">
        <v>800000</v>
      </c>
      <c r="H10" s="7" t="s">
        <v>35</v>
      </c>
      <c r="I10" s="213"/>
      <c r="J10" s="213"/>
      <c r="K10" s="213"/>
      <c r="L10" s="213"/>
      <c r="M10" s="213"/>
      <c r="N10" s="120"/>
      <c r="O10" s="118" t="s">
        <v>26</v>
      </c>
      <c r="P10" s="213"/>
      <c r="Q10" s="213"/>
      <c r="R10" s="213"/>
      <c r="S10" s="214"/>
      <c r="T10" s="214"/>
    </row>
    <row r="11" spans="2:22" s="5" customFormat="1" ht="75" hidden="1" customHeight="1" x14ac:dyDescent="0.45">
      <c r="B11" s="6">
        <v>6</v>
      </c>
      <c r="C11" s="6"/>
      <c r="D11" s="7" t="s">
        <v>36</v>
      </c>
      <c r="E11" s="8" t="s">
        <v>37</v>
      </c>
      <c r="F11" s="9" t="s">
        <v>38</v>
      </c>
      <c r="G11" s="10">
        <v>2000000</v>
      </c>
      <c r="H11" s="7" t="s">
        <v>39</v>
      </c>
      <c r="I11" s="213"/>
      <c r="J11" s="213"/>
      <c r="K11" s="213"/>
      <c r="L11" s="213"/>
      <c r="M11" s="213"/>
      <c r="N11" s="120"/>
      <c r="O11" s="118" t="s">
        <v>37</v>
      </c>
      <c r="P11" s="213"/>
      <c r="Q11" s="213"/>
      <c r="R11" s="213"/>
      <c r="S11" s="214"/>
      <c r="T11" s="214"/>
    </row>
    <row r="12" spans="2:22" s="5" customFormat="1" ht="93.75" hidden="1" customHeight="1" x14ac:dyDescent="0.45">
      <c r="B12" s="6">
        <v>7</v>
      </c>
      <c r="C12" s="6"/>
      <c r="D12" s="7" t="s">
        <v>40</v>
      </c>
      <c r="E12" s="8" t="s">
        <v>37</v>
      </c>
      <c r="F12" s="9" t="s">
        <v>38</v>
      </c>
      <c r="G12" s="10">
        <v>5000000</v>
      </c>
      <c r="H12" s="7" t="s">
        <v>41</v>
      </c>
      <c r="I12" s="213"/>
      <c r="J12" s="213"/>
      <c r="K12" s="213"/>
      <c r="L12" s="213"/>
      <c r="M12" s="213"/>
      <c r="N12" s="120"/>
      <c r="O12" s="118" t="s">
        <v>37</v>
      </c>
      <c r="P12" s="213"/>
      <c r="Q12" s="213"/>
      <c r="R12" s="213"/>
      <c r="S12" s="214"/>
      <c r="T12" s="214"/>
    </row>
    <row r="13" spans="2:22" s="5" customFormat="1" ht="187.5" hidden="1" customHeight="1" x14ac:dyDescent="0.45">
      <c r="B13" s="6">
        <v>8</v>
      </c>
      <c r="C13" s="6"/>
      <c r="D13" s="7" t="s">
        <v>42</v>
      </c>
      <c r="E13" s="8" t="s">
        <v>43</v>
      </c>
      <c r="F13" s="9" t="s">
        <v>23</v>
      </c>
      <c r="G13" s="10">
        <v>10000000</v>
      </c>
      <c r="H13" s="7" t="s">
        <v>44</v>
      </c>
      <c r="I13" s="213"/>
      <c r="J13" s="213"/>
      <c r="K13" s="213"/>
      <c r="L13" s="213"/>
      <c r="M13" s="213"/>
      <c r="N13" s="120"/>
      <c r="O13" s="118" t="s">
        <v>43</v>
      </c>
      <c r="P13" s="213"/>
      <c r="Q13" s="213"/>
      <c r="R13" s="213"/>
      <c r="S13" s="214"/>
      <c r="T13" s="214"/>
    </row>
    <row r="14" spans="2:22" s="5" customFormat="1" ht="93.75" hidden="1" customHeight="1" x14ac:dyDescent="0.45">
      <c r="B14" s="6">
        <v>9</v>
      </c>
      <c r="C14" s="6"/>
      <c r="D14" s="7" t="s">
        <v>45</v>
      </c>
      <c r="E14" s="8" t="s">
        <v>46</v>
      </c>
      <c r="F14" s="9" t="s">
        <v>29</v>
      </c>
      <c r="G14" s="10">
        <v>1000000</v>
      </c>
      <c r="H14" s="7" t="s">
        <v>47</v>
      </c>
      <c r="I14" s="213"/>
      <c r="J14" s="213"/>
      <c r="K14" s="213"/>
      <c r="L14" s="213"/>
      <c r="M14" s="213"/>
      <c r="N14" s="120"/>
      <c r="O14" s="118" t="s">
        <v>46</v>
      </c>
      <c r="P14" s="213"/>
      <c r="Q14" s="213"/>
      <c r="R14" s="213"/>
      <c r="S14" s="214"/>
      <c r="T14" s="214"/>
    </row>
    <row r="15" spans="2:22" s="5" customFormat="1" ht="93.75" hidden="1" customHeight="1" x14ac:dyDescent="0.45">
      <c r="B15" s="6">
        <v>10</v>
      </c>
      <c r="C15" s="6"/>
      <c r="D15" s="7" t="s">
        <v>48</v>
      </c>
      <c r="E15" s="8" t="s">
        <v>46</v>
      </c>
      <c r="F15" s="9" t="s">
        <v>29</v>
      </c>
      <c r="G15" s="10">
        <v>1500000</v>
      </c>
      <c r="H15" s="7" t="s">
        <v>49</v>
      </c>
      <c r="I15" s="213"/>
      <c r="J15" s="213"/>
      <c r="K15" s="213"/>
      <c r="L15" s="213"/>
      <c r="M15" s="213"/>
      <c r="N15" s="120"/>
      <c r="O15" s="118" t="s">
        <v>46</v>
      </c>
      <c r="P15" s="213"/>
      <c r="Q15" s="213"/>
      <c r="R15" s="213"/>
      <c r="S15" s="214"/>
      <c r="T15" s="214"/>
    </row>
    <row r="16" spans="2:22" s="5" customFormat="1" ht="112.5" hidden="1" customHeight="1" x14ac:dyDescent="0.45">
      <c r="B16" s="6">
        <v>11</v>
      </c>
      <c r="C16" s="6"/>
      <c r="D16" s="7" t="s">
        <v>50</v>
      </c>
      <c r="E16" s="8" t="s">
        <v>46</v>
      </c>
      <c r="F16" s="9" t="s">
        <v>29</v>
      </c>
      <c r="G16" s="10">
        <v>2000000</v>
      </c>
      <c r="H16" s="7" t="s">
        <v>51</v>
      </c>
      <c r="I16" s="213"/>
      <c r="J16" s="213"/>
      <c r="K16" s="213"/>
      <c r="L16" s="213"/>
      <c r="M16" s="213"/>
      <c r="N16" s="120"/>
      <c r="O16" s="118" t="s">
        <v>46</v>
      </c>
      <c r="P16" s="213"/>
      <c r="Q16" s="213"/>
      <c r="R16" s="213"/>
      <c r="S16" s="214"/>
      <c r="T16" s="214"/>
    </row>
    <row r="17" spans="2:22" s="5" customFormat="1" ht="56.25" hidden="1" customHeight="1" x14ac:dyDescent="0.45">
      <c r="B17" s="6">
        <v>12</v>
      </c>
      <c r="C17" s="6"/>
      <c r="D17" s="7" t="s">
        <v>52</v>
      </c>
      <c r="E17" s="8" t="s">
        <v>26</v>
      </c>
      <c r="F17" s="9" t="s">
        <v>29</v>
      </c>
      <c r="G17" s="10">
        <v>252500</v>
      </c>
      <c r="H17" s="7" t="s">
        <v>53</v>
      </c>
      <c r="I17" s="213"/>
      <c r="J17" s="213"/>
      <c r="K17" s="213"/>
      <c r="L17" s="213"/>
      <c r="M17" s="213"/>
      <c r="N17" s="120"/>
      <c r="O17" s="118" t="s">
        <v>26</v>
      </c>
      <c r="P17" s="213"/>
      <c r="Q17" s="213"/>
      <c r="R17" s="213"/>
      <c r="S17" s="214"/>
      <c r="T17" s="214"/>
    </row>
    <row r="18" spans="2:22" s="5" customFormat="1" ht="93.75" hidden="1" customHeight="1" x14ac:dyDescent="0.45">
      <c r="B18" s="6">
        <v>13</v>
      </c>
      <c r="C18" s="6"/>
      <c r="D18" s="7" t="s">
        <v>54</v>
      </c>
      <c r="E18" s="8" t="s">
        <v>46</v>
      </c>
      <c r="F18" s="9" t="s">
        <v>29</v>
      </c>
      <c r="G18" s="10">
        <v>1500000</v>
      </c>
      <c r="H18" s="7" t="s">
        <v>55</v>
      </c>
      <c r="I18" s="213"/>
      <c r="J18" s="213"/>
      <c r="K18" s="213"/>
      <c r="L18" s="213"/>
      <c r="M18" s="213"/>
      <c r="N18" s="120"/>
      <c r="O18" s="118" t="s">
        <v>46</v>
      </c>
      <c r="P18" s="213"/>
      <c r="Q18" s="213"/>
      <c r="R18" s="213"/>
      <c r="S18" s="214"/>
      <c r="T18" s="214"/>
    </row>
    <row r="19" spans="2:22" s="5" customFormat="1" ht="112.5" hidden="1" customHeight="1" x14ac:dyDescent="0.45">
      <c r="B19" s="6">
        <v>14</v>
      </c>
      <c r="C19" s="6"/>
      <c r="D19" s="7" t="s">
        <v>56</v>
      </c>
      <c r="E19" s="8" t="s">
        <v>57</v>
      </c>
      <c r="F19" s="9" t="s">
        <v>34</v>
      </c>
      <c r="G19" s="10">
        <v>20970000</v>
      </c>
      <c r="H19" s="7" t="s">
        <v>58</v>
      </c>
      <c r="I19" s="213"/>
      <c r="J19" s="213"/>
      <c r="K19" s="213"/>
      <c r="L19" s="213"/>
      <c r="M19" s="213"/>
      <c r="N19" s="120"/>
      <c r="O19" s="118" t="s">
        <v>57</v>
      </c>
      <c r="P19" s="213"/>
      <c r="Q19" s="213"/>
      <c r="R19" s="213"/>
      <c r="S19" s="214"/>
      <c r="T19" s="214"/>
    </row>
    <row r="20" spans="2:22" s="5" customFormat="1" ht="75" hidden="1" customHeight="1" x14ac:dyDescent="0.45">
      <c r="B20" s="6">
        <v>15</v>
      </c>
      <c r="C20" s="6"/>
      <c r="D20" s="7" t="s">
        <v>59</v>
      </c>
      <c r="E20" s="8" t="s">
        <v>26</v>
      </c>
      <c r="F20" s="9" t="s">
        <v>29</v>
      </c>
      <c r="G20" s="10">
        <v>1500000</v>
      </c>
      <c r="H20" s="7" t="s">
        <v>60</v>
      </c>
      <c r="I20" s="213"/>
      <c r="J20" s="213"/>
      <c r="K20" s="213"/>
      <c r="L20" s="213"/>
      <c r="M20" s="213"/>
      <c r="N20" s="120"/>
      <c r="O20" s="118" t="s">
        <v>26</v>
      </c>
      <c r="P20" s="213"/>
      <c r="Q20" s="213"/>
      <c r="R20" s="213"/>
      <c r="S20" s="214"/>
      <c r="T20" s="214"/>
    </row>
    <row r="21" spans="2:22" s="5" customFormat="1" ht="204" customHeight="1" x14ac:dyDescent="0.45">
      <c r="B21" s="67">
        <v>1</v>
      </c>
      <c r="C21" s="67">
        <v>2562</v>
      </c>
      <c r="D21" s="65" t="s">
        <v>168</v>
      </c>
      <c r="E21" s="68" t="s">
        <v>169</v>
      </c>
      <c r="F21" s="68" t="s">
        <v>244</v>
      </c>
      <c r="G21" s="230">
        <v>2470000</v>
      </c>
      <c r="H21" s="65" t="s">
        <v>170</v>
      </c>
      <c r="I21" s="214"/>
      <c r="J21" s="214"/>
      <c r="K21" s="218" t="s">
        <v>71</v>
      </c>
      <c r="L21" s="318"/>
      <c r="M21" s="214"/>
      <c r="N21" s="217"/>
      <c r="O21" s="217"/>
      <c r="P21" s="214"/>
      <c r="Q21" s="218" t="s">
        <v>71</v>
      </c>
      <c r="R21" s="214"/>
      <c r="S21" s="214"/>
      <c r="T21" s="214"/>
      <c r="U21" s="229"/>
      <c r="V21" s="229"/>
    </row>
    <row r="22" spans="2:22" x14ac:dyDescent="0.45">
      <c r="G22" s="86">
        <f>SUM(G21)</f>
        <v>2470000</v>
      </c>
      <c r="H22" s="12" t="s">
        <v>245</v>
      </c>
    </row>
    <row r="23" spans="2:22" x14ac:dyDescent="0.45">
      <c r="L23" s="218"/>
    </row>
  </sheetData>
  <mergeCells count="17">
    <mergeCell ref="B3:B4"/>
    <mergeCell ref="C3:C4"/>
    <mergeCell ref="D3:D4"/>
    <mergeCell ref="B1:U1"/>
    <mergeCell ref="B2:V2"/>
    <mergeCell ref="M3:O3"/>
    <mergeCell ref="P3:Q3"/>
    <mergeCell ref="R3:T3"/>
    <mergeCell ref="U3:V3"/>
    <mergeCell ref="I3:I5"/>
    <mergeCell ref="B5:D5"/>
    <mergeCell ref="E3:E4"/>
    <mergeCell ref="F3:F4"/>
    <mergeCell ref="G3:G4"/>
    <mergeCell ref="H3:H4"/>
    <mergeCell ref="J3:J4"/>
    <mergeCell ref="K3:L3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V25"/>
  <sheetViews>
    <sheetView zoomScale="90" zoomScaleNormal="90" workbookViewId="0">
      <selection activeCell="M33" sqref="M33"/>
    </sheetView>
  </sheetViews>
  <sheetFormatPr defaultRowHeight="21.75" x14ac:dyDescent="0.45"/>
  <cols>
    <col min="1" max="1" width="2.75" style="1" customWidth="1"/>
    <col min="2" max="2" width="4.75" style="1" customWidth="1"/>
    <col min="3" max="3" width="6.75" style="1" customWidth="1"/>
    <col min="4" max="4" width="28.625" style="1" customWidth="1"/>
    <col min="5" max="5" width="15.375" style="1" customWidth="1"/>
    <col min="6" max="6" width="12.375" style="1" customWidth="1"/>
    <col min="7" max="7" width="10.875" style="1" customWidth="1"/>
    <col min="8" max="8" width="26.375" style="12" customWidth="1"/>
    <col min="9" max="9" width="13.625" style="213" customWidth="1"/>
    <col min="10" max="10" width="10.375" style="213" customWidth="1"/>
    <col min="11" max="11" width="9.25" style="213" customWidth="1"/>
    <col min="12" max="12" width="8.125" style="213" customWidth="1"/>
    <col min="13" max="13" width="13.25" style="213" customWidth="1"/>
    <col min="14" max="14" width="7.75" style="113" customWidth="1"/>
    <col min="15" max="15" width="9.125" style="113" customWidth="1"/>
    <col min="16" max="16" width="8.125" style="213" customWidth="1"/>
    <col min="17" max="18" width="9" style="213"/>
    <col min="19" max="19" width="8.25" style="213" customWidth="1"/>
    <col min="20" max="20" width="9" style="213"/>
    <col min="21" max="21" width="7.375" style="1" customWidth="1"/>
    <col min="22" max="253" width="9" style="1"/>
    <col min="254" max="254" width="2.75" style="1" customWidth="1"/>
    <col min="255" max="255" width="4.75" style="1" customWidth="1"/>
    <col min="256" max="256" width="28.625" style="1" customWidth="1"/>
    <col min="257" max="257" width="15.375" style="1" customWidth="1"/>
    <col min="258" max="258" width="12.375" style="1" customWidth="1"/>
    <col min="259" max="259" width="10.875" style="1" customWidth="1"/>
    <col min="260" max="260" width="26.375" style="1" customWidth="1"/>
    <col min="261" max="262" width="10.875" style="1" customWidth="1"/>
    <col min="263" max="263" width="9.375" style="1" customWidth="1"/>
    <col min="264" max="264" width="9.125" style="1" customWidth="1"/>
    <col min="265" max="509" width="9" style="1"/>
    <col min="510" max="510" width="2.75" style="1" customWidth="1"/>
    <col min="511" max="511" width="4.75" style="1" customWidth="1"/>
    <col min="512" max="512" width="28.625" style="1" customWidth="1"/>
    <col min="513" max="513" width="15.375" style="1" customWidth="1"/>
    <col min="514" max="514" width="12.375" style="1" customWidth="1"/>
    <col min="515" max="515" width="10.875" style="1" customWidth="1"/>
    <col min="516" max="516" width="26.375" style="1" customWidth="1"/>
    <col min="517" max="518" width="10.875" style="1" customWidth="1"/>
    <col min="519" max="519" width="9.375" style="1" customWidth="1"/>
    <col min="520" max="520" width="9.125" style="1" customWidth="1"/>
    <col min="521" max="765" width="9" style="1"/>
    <col min="766" max="766" width="2.75" style="1" customWidth="1"/>
    <col min="767" max="767" width="4.75" style="1" customWidth="1"/>
    <col min="768" max="768" width="28.625" style="1" customWidth="1"/>
    <col min="769" max="769" width="15.375" style="1" customWidth="1"/>
    <col min="770" max="770" width="12.375" style="1" customWidth="1"/>
    <col min="771" max="771" width="10.875" style="1" customWidth="1"/>
    <col min="772" max="772" width="26.375" style="1" customWidth="1"/>
    <col min="773" max="774" width="10.875" style="1" customWidth="1"/>
    <col min="775" max="775" width="9.375" style="1" customWidth="1"/>
    <col min="776" max="776" width="9.125" style="1" customWidth="1"/>
    <col min="777" max="1021" width="9" style="1"/>
    <col min="1022" max="1022" width="2.75" style="1" customWidth="1"/>
    <col min="1023" max="1023" width="4.75" style="1" customWidth="1"/>
    <col min="1024" max="1024" width="28.625" style="1" customWidth="1"/>
    <col min="1025" max="1025" width="15.375" style="1" customWidth="1"/>
    <col min="1026" max="1026" width="12.375" style="1" customWidth="1"/>
    <col min="1027" max="1027" width="10.875" style="1" customWidth="1"/>
    <col min="1028" max="1028" width="26.375" style="1" customWidth="1"/>
    <col min="1029" max="1030" width="10.875" style="1" customWidth="1"/>
    <col min="1031" max="1031" width="9.375" style="1" customWidth="1"/>
    <col min="1032" max="1032" width="9.125" style="1" customWidth="1"/>
    <col min="1033" max="1277" width="9" style="1"/>
    <col min="1278" max="1278" width="2.75" style="1" customWidth="1"/>
    <col min="1279" max="1279" width="4.75" style="1" customWidth="1"/>
    <col min="1280" max="1280" width="28.625" style="1" customWidth="1"/>
    <col min="1281" max="1281" width="15.375" style="1" customWidth="1"/>
    <col min="1282" max="1282" width="12.375" style="1" customWidth="1"/>
    <col min="1283" max="1283" width="10.875" style="1" customWidth="1"/>
    <col min="1284" max="1284" width="26.375" style="1" customWidth="1"/>
    <col min="1285" max="1286" width="10.875" style="1" customWidth="1"/>
    <col min="1287" max="1287" width="9.375" style="1" customWidth="1"/>
    <col min="1288" max="1288" width="9.125" style="1" customWidth="1"/>
    <col min="1289" max="1533" width="9" style="1"/>
    <col min="1534" max="1534" width="2.75" style="1" customWidth="1"/>
    <col min="1535" max="1535" width="4.75" style="1" customWidth="1"/>
    <col min="1536" max="1536" width="28.625" style="1" customWidth="1"/>
    <col min="1537" max="1537" width="15.375" style="1" customWidth="1"/>
    <col min="1538" max="1538" width="12.375" style="1" customWidth="1"/>
    <col min="1539" max="1539" width="10.875" style="1" customWidth="1"/>
    <col min="1540" max="1540" width="26.375" style="1" customWidth="1"/>
    <col min="1541" max="1542" width="10.875" style="1" customWidth="1"/>
    <col min="1543" max="1543" width="9.375" style="1" customWidth="1"/>
    <col min="1544" max="1544" width="9.125" style="1" customWidth="1"/>
    <col min="1545" max="1789" width="9" style="1"/>
    <col min="1790" max="1790" width="2.75" style="1" customWidth="1"/>
    <col min="1791" max="1791" width="4.75" style="1" customWidth="1"/>
    <col min="1792" max="1792" width="28.625" style="1" customWidth="1"/>
    <col min="1793" max="1793" width="15.375" style="1" customWidth="1"/>
    <col min="1794" max="1794" width="12.375" style="1" customWidth="1"/>
    <col min="1795" max="1795" width="10.875" style="1" customWidth="1"/>
    <col min="1796" max="1796" width="26.375" style="1" customWidth="1"/>
    <col min="1797" max="1798" width="10.875" style="1" customWidth="1"/>
    <col min="1799" max="1799" width="9.375" style="1" customWidth="1"/>
    <col min="1800" max="1800" width="9.125" style="1" customWidth="1"/>
    <col min="1801" max="2045" width="9" style="1"/>
    <col min="2046" max="2046" width="2.75" style="1" customWidth="1"/>
    <col min="2047" max="2047" width="4.75" style="1" customWidth="1"/>
    <col min="2048" max="2048" width="28.625" style="1" customWidth="1"/>
    <col min="2049" max="2049" width="15.375" style="1" customWidth="1"/>
    <col min="2050" max="2050" width="12.375" style="1" customWidth="1"/>
    <col min="2051" max="2051" width="10.875" style="1" customWidth="1"/>
    <col min="2052" max="2052" width="26.375" style="1" customWidth="1"/>
    <col min="2053" max="2054" width="10.875" style="1" customWidth="1"/>
    <col min="2055" max="2055" width="9.375" style="1" customWidth="1"/>
    <col min="2056" max="2056" width="9.125" style="1" customWidth="1"/>
    <col min="2057" max="2301" width="9" style="1"/>
    <col min="2302" max="2302" width="2.75" style="1" customWidth="1"/>
    <col min="2303" max="2303" width="4.75" style="1" customWidth="1"/>
    <col min="2304" max="2304" width="28.625" style="1" customWidth="1"/>
    <col min="2305" max="2305" width="15.375" style="1" customWidth="1"/>
    <col min="2306" max="2306" width="12.375" style="1" customWidth="1"/>
    <col min="2307" max="2307" width="10.875" style="1" customWidth="1"/>
    <col min="2308" max="2308" width="26.375" style="1" customWidth="1"/>
    <col min="2309" max="2310" width="10.875" style="1" customWidth="1"/>
    <col min="2311" max="2311" width="9.375" style="1" customWidth="1"/>
    <col min="2312" max="2312" width="9.125" style="1" customWidth="1"/>
    <col min="2313" max="2557" width="9" style="1"/>
    <col min="2558" max="2558" width="2.75" style="1" customWidth="1"/>
    <col min="2559" max="2559" width="4.75" style="1" customWidth="1"/>
    <col min="2560" max="2560" width="28.625" style="1" customWidth="1"/>
    <col min="2561" max="2561" width="15.375" style="1" customWidth="1"/>
    <col min="2562" max="2562" width="12.375" style="1" customWidth="1"/>
    <col min="2563" max="2563" width="10.875" style="1" customWidth="1"/>
    <col min="2564" max="2564" width="26.375" style="1" customWidth="1"/>
    <col min="2565" max="2566" width="10.875" style="1" customWidth="1"/>
    <col min="2567" max="2567" width="9.375" style="1" customWidth="1"/>
    <col min="2568" max="2568" width="9.125" style="1" customWidth="1"/>
    <col min="2569" max="2813" width="9" style="1"/>
    <col min="2814" max="2814" width="2.75" style="1" customWidth="1"/>
    <col min="2815" max="2815" width="4.75" style="1" customWidth="1"/>
    <col min="2816" max="2816" width="28.625" style="1" customWidth="1"/>
    <col min="2817" max="2817" width="15.375" style="1" customWidth="1"/>
    <col min="2818" max="2818" width="12.375" style="1" customWidth="1"/>
    <col min="2819" max="2819" width="10.875" style="1" customWidth="1"/>
    <col min="2820" max="2820" width="26.375" style="1" customWidth="1"/>
    <col min="2821" max="2822" width="10.875" style="1" customWidth="1"/>
    <col min="2823" max="2823" width="9.375" style="1" customWidth="1"/>
    <col min="2824" max="2824" width="9.125" style="1" customWidth="1"/>
    <col min="2825" max="3069" width="9" style="1"/>
    <col min="3070" max="3070" width="2.75" style="1" customWidth="1"/>
    <col min="3071" max="3071" width="4.75" style="1" customWidth="1"/>
    <col min="3072" max="3072" width="28.625" style="1" customWidth="1"/>
    <col min="3073" max="3073" width="15.375" style="1" customWidth="1"/>
    <col min="3074" max="3074" width="12.375" style="1" customWidth="1"/>
    <col min="3075" max="3075" width="10.875" style="1" customWidth="1"/>
    <col min="3076" max="3076" width="26.375" style="1" customWidth="1"/>
    <col min="3077" max="3078" width="10.875" style="1" customWidth="1"/>
    <col min="3079" max="3079" width="9.375" style="1" customWidth="1"/>
    <col min="3080" max="3080" width="9.125" style="1" customWidth="1"/>
    <col min="3081" max="3325" width="9" style="1"/>
    <col min="3326" max="3326" width="2.75" style="1" customWidth="1"/>
    <col min="3327" max="3327" width="4.75" style="1" customWidth="1"/>
    <col min="3328" max="3328" width="28.625" style="1" customWidth="1"/>
    <col min="3329" max="3329" width="15.375" style="1" customWidth="1"/>
    <col min="3330" max="3330" width="12.375" style="1" customWidth="1"/>
    <col min="3331" max="3331" width="10.875" style="1" customWidth="1"/>
    <col min="3332" max="3332" width="26.375" style="1" customWidth="1"/>
    <col min="3333" max="3334" width="10.875" style="1" customWidth="1"/>
    <col min="3335" max="3335" width="9.375" style="1" customWidth="1"/>
    <col min="3336" max="3336" width="9.125" style="1" customWidth="1"/>
    <col min="3337" max="3581" width="9" style="1"/>
    <col min="3582" max="3582" width="2.75" style="1" customWidth="1"/>
    <col min="3583" max="3583" width="4.75" style="1" customWidth="1"/>
    <col min="3584" max="3584" width="28.625" style="1" customWidth="1"/>
    <col min="3585" max="3585" width="15.375" style="1" customWidth="1"/>
    <col min="3586" max="3586" width="12.375" style="1" customWidth="1"/>
    <col min="3587" max="3587" width="10.875" style="1" customWidth="1"/>
    <col min="3588" max="3588" width="26.375" style="1" customWidth="1"/>
    <col min="3589" max="3590" width="10.875" style="1" customWidth="1"/>
    <col min="3591" max="3591" width="9.375" style="1" customWidth="1"/>
    <col min="3592" max="3592" width="9.125" style="1" customWidth="1"/>
    <col min="3593" max="3837" width="9" style="1"/>
    <col min="3838" max="3838" width="2.75" style="1" customWidth="1"/>
    <col min="3839" max="3839" width="4.75" style="1" customWidth="1"/>
    <col min="3840" max="3840" width="28.625" style="1" customWidth="1"/>
    <col min="3841" max="3841" width="15.375" style="1" customWidth="1"/>
    <col min="3842" max="3842" width="12.375" style="1" customWidth="1"/>
    <col min="3843" max="3843" width="10.875" style="1" customWidth="1"/>
    <col min="3844" max="3844" width="26.375" style="1" customWidth="1"/>
    <col min="3845" max="3846" width="10.875" style="1" customWidth="1"/>
    <col min="3847" max="3847" width="9.375" style="1" customWidth="1"/>
    <col min="3848" max="3848" width="9.125" style="1" customWidth="1"/>
    <col min="3849" max="4093" width="9" style="1"/>
    <col min="4094" max="4094" width="2.75" style="1" customWidth="1"/>
    <col min="4095" max="4095" width="4.75" style="1" customWidth="1"/>
    <col min="4096" max="4096" width="28.625" style="1" customWidth="1"/>
    <col min="4097" max="4097" width="15.375" style="1" customWidth="1"/>
    <col min="4098" max="4098" width="12.375" style="1" customWidth="1"/>
    <col min="4099" max="4099" width="10.875" style="1" customWidth="1"/>
    <col min="4100" max="4100" width="26.375" style="1" customWidth="1"/>
    <col min="4101" max="4102" width="10.875" style="1" customWidth="1"/>
    <col min="4103" max="4103" width="9.375" style="1" customWidth="1"/>
    <col min="4104" max="4104" width="9.125" style="1" customWidth="1"/>
    <col min="4105" max="4349" width="9" style="1"/>
    <col min="4350" max="4350" width="2.75" style="1" customWidth="1"/>
    <col min="4351" max="4351" width="4.75" style="1" customWidth="1"/>
    <col min="4352" max="4352" width="28.625" style="1" customWidth="1"/>
    <col min="4353" max="4353" width="15.375" style="1" customWidth="1"/>
    <col min="4354" max="4354" width="12.375" style="1" customWidth="1"/>
    <col min="4355" max="4355" width="10.875" style="1" customWidth="1"/>
    <col min="4356" max="4356" width="26.375" style="1" customWidth="1"/>
    <col min="4357" max="4358" width="10.875" style="1" customWidth="1"/>
    <col min="4359" max="4359" width="9.375" style="1" customWidth="1"/>
    <col min="4360" max="4360" width="9.125" style="1" customWidth="1"/>
    <col min="4361" max="4605" width="9" style="1"/>
    <col min="4606" max="4606" width="2.75" style="1" customWidth="1"/>
    <col min="4607" max="4607" width="4.75" style="1" customWidth="1"/>
    <col min="4608" max="4608" width="28.625" style="1" customWidth="1"/>
    <col min="4609" max="4609" width="15.375" style="1" customWidth="1"/>
    <col min="4610" max="4610" width="12.375" style="1" customWidth="1"/>
    <col min="4611" max="4611" width="10.875" style="1" customWidth="1"/>
    <col min="4612" max="4612" width="26.375" style="1" customWidth="1"/>
    <col min="4613" max="4614" width="10.875" style="1" customWidth="1"/>
    <col min="4615" max="4615" width="9.375" style="1" customWidth="1"/>
    <col min="4616" max="4616" width="9.125" style="1" customWidth="1"/>
    <col min="4617" max="4861" width="9" style="1"/>
    <col min="4862" max="4862" width="2.75" style="1" customWidth="1"/>
    <col min="4863" max="4863" width="4.75" style="1" customWidth="1"/>
    <col min="4864" max="4864" width="28.625" style="1" customWidth="1"/>
    <col min="4865" max="4865" width="15.375" style="1" customWidth="1"/>
    <col min="4866" max="4866" width="12.375" style="1" customWidth="1"/>
    <col min="4867" max="4867" width="10.875" style="1" customWidth="1"/>
    <col min="4868" max="4868" width="26.375" style="1" customWidth="1"/>
    <col min="4869" max="4870" width="10.875" style="1" customWidth="1"/>
    <col min="4871" max="4871" width="9.375" style="1" customWidth="1"/>
    <col min="4872" max="4872" width="9.125" style="1" customWidth="1"/>
    <col min="4873" max="5117" width="9" style="1"/>
    <col min="5118" max="5118" width="2.75" style="1" customWidth="1"/>
    <col min="5119" max="5119" width="4.75" style="1" customWidth="1"/>
    <col min="5120" max="5120" width="28.625" style="1" customWidth="1"/>
    <col min="5121" max="5121" width="15.375" style="1" customWidth="1"/>
    <col min="5122" max="5122" width="12.375" style="1" customWidth="1"/>
    <col min="5123" max="5123" width="10.875" style="1" customWidth="1"/>
    <col min="5124" max="5124" width="26.375" style="1" customWidth="1"/>
    <col min="5125" max="5126" width="10.875" style="1" customWidth="1"/>
    <col min="5127" max="5127" width="9.375" style="1" customWidth="1"/>
    <col min="5128" max="5128" width="9.125" style="1" customWidth="1"/>
    <col min="5129" max="5373" width="9" style="1"/>
    <col min="5374" max="5374" width="2.75" style="1" customWidth="1"/>
    <col min="5375" max="5375" width="4.75" style="1" customWidth="1"/>
    <col min="5376" max="5376" width="28.625" style="1" customWidth="1"/>
    <col min="5377" max="5377" width="15.375" style="1" customWidth="1"/>
    <col min="5378" max="5378" width="12.375" style="1" customWidth="1"/>
    <col min="5379" max="5379" width="10.875" style="1" customWidth="1"/>
    <col min="5380" max="5380" width="26.375" style="1" customWidth="1"/>
    <col min="5381" max="5382" width="10.875" style="1" customWidth="1"/>
    <col min="5383" max="5383" width="9.375" style="1" customWidth="1"/>
    <col min="5384" max="5384" width="9.125" style="1" customWidth="1"/>
    <col min="5385" max="5629" width="9" style="1"/>
    <col min="5630" max="5630" width="2.75" style="1" customWidth="1"/>
    <col min="5631" max="5631" width="4.75" style="1" customWidth="1"/>
    <col min="5632" max="5632" width="28.625" style="1" customWidth="1"/>
    <col min="5633" max="5633" width="15.375" style="1" customWidth="1"/>
    <col min="5634" max="5634" width="12.375" style="1" customWidth="1"/>
    <col min="5635" max="5635" width="10.875" style="1" customWidth="1"/>
    <col min="5636" max="5636" width="26.375" style="1" customWidth="1"/>
    <col min="5637" max="5638" width="10.875" style="1" customWidth="1"/>
    <col min="5639" max="5639" width="9.375" style="1" customWidth="1"/>
    <col min="5640" max="5640" width="9.125" style="1" customWidth="1"/>
    <col min="5641" max="5885" width="9" style="1"/>
    <col min="5886" max="5886" width="2.75" style="1" customWidth="1"/>
    <col min="5887" max="5887" width="4.75" style="1" customWidth="1"/>
    <col min="5888" max="5888" width="28.625" style="1" customWidth="1"/>
    <col min="5889" max="5889" width="15.375" style="1" customWidth="1"/>
    <col min="5890" max="5890" width="12.375" style="1" customWidth="1"/>
    <col min="5891" max="5891" width="10.875" style="1" customWidth="1"/>
    <col min="5892" max="5892" width="26.375" style="1" customWidth="1"/>
    <col min="5893" max="5894" width="10.875" style="1" customWidth="1"/>
    <col min="5895" max="5895" width="9.375" style="1" customWidth="1"/>
    <col min="5896" max="5896" width="9.125" style="1" customWidth="1"/>
    <col min="5897" max="6141" width="9" style="1"/>
    <col min="6142" max="6142" width="2.75" style="1" customWidth="1"/>
    <col min="6143" max="6143" width="4.75" style="1" customWidth="1"/>
    <col min="6144" max="6144" width="28.625" style="1" customWidth="1"/>
    <col min="6145" max="6145" width="15.375" style="1" customWidth="1"/>
    <col min="6146" max="6146" width="12.375" style="1" customWidth="1"/>
    <col min="6147" max="6147" width="10.875" style="1" customWidth="1"/>
    <col min="6148" max="6148" width="26.375" style="1" customWidth="1"/>
    <col min="6149" max="6150" width="10.875" style="1" customWidth="1"/>
    <col min="6151" max="6151" width="9.375" style="1" customWidth="1"/>
    <col min="6152" max="6152" width="9.125" style="1" customWidth="1"/>
    <col min="6153" max="6397" width="9" style="1"/>
    <col min="6398" max="6398" width="2.75" style="1" customWidth="1"/>
    <col min="6399" max="6399" width="4.75" style="1" customWidth="1"/>
    <col min="6400" max="6400" width="28.625" style="1" customWidth="1"/>
    <col min="6401" max="6401" width="15.375" style="1" customWidth="1"/>
    <col min="6402" max="6402" width="12.375" style="1" customWidth="1"/>
    <col min="6403" max="6403" width="10.875" style="1" customWidth="1"/>
    <col min="6404" max="6404" width="26.375" style="1" customWidth="1"/>
    <col min="6405" max="6406" width="10.875" style="1" customWidth="1"/>
    <col min="6407" max="6407" width="9.375" style="1" customWidth="1"/>
    <col min="6408" max="6408" width="9.125" style="1" customWidth="1"/>
    <col min="6409" max="6653" width="9" style="1"/>
    <col min="6654" max="6654" width="2.75" style="1" customWidth="1"/>
    <col min="6655" max="6655" width="4.75" style="1" customWidth="1"/>
    <col min="6656" max="6656" width="28.625" style="1" customWidth="1"/>
    <col min="6657" max="6657" width="15.375" style="1" customWidth="1"/>
    <col min="6658" max="6658" width="12.375" style="1" customWidth="1"/>
    <col min="6659" max="6659" width="10.875" style="1" customWidth="1"/>
    <col min="6660" max="6660" width="26.375" style="1" customWidth="1"/>
    <col min="6661" max="6662" width="10.875" style="1" customWidth="1"/>
    <col min="6663" max="6663" width="9.375" style="1" customWidth="1"/>
    <col min="6664" max="6664" width="9.125" style="1" customWidth="1"/>
    <col min="6665" max="6909" width="9" style="1"/>
    <col min="6910" max="6910" width="2.75" style="1" customWidth="1"/>
    <col min="6911" max="6911" width="4.75" style="1" customWidth="1"/>
    <col min="6912" max="6912" width="28.625" style="1" customWidth="1"/>
    <col min="6913" max="6913" width="15.375" style="1" customWidth="1"/>
    <col min="6914" max="6914" width="12.375" style="1" customWidth="1"/>
    <col min="6915" max="6915" width="10.875" style="1" customWidth="1"/>
    <col min="6916" max="6916" width="26.375" style="1" customWidth="1"/>
    <col min="6917" max="6918" width="10.875" style="1" customWidth="1"/>
    <col min="6919" max="6919" width="9.375" style="1" customWidth="1"/>
    <col min="6920" max="6920" width="9.125" style="1" customWidth="1"/>
    <col min="6921" max="7165" width="9" style="1"/>
    <col min="7166" max="7166" width="2.75" style="1" customWidth="1"/>
    <col min="7167" max="7167" width="4.75" style="1" customWidth="1"/>
    <col min="7168" max="7168" width="28.625" style="1" customWidth="1"/>
    <col min="7169" max="7169" width="15.375" style="1" customWidth="1"/>
    <col min="7170" max="7170" width="12.375" style="1" customWidth="1"/>
    <col min="7171" max="7171" width="10.875" style="1" customWidth="1"/>
    <col min="7172" max="7172" width="26.375" style="1" customWidth="1"/>
    <col min="7173" max="7174" width="10.875" style="1" customWidth="1"/>
    <col min="7175" max="7175" width="9.375" style="1" customWidth="1"/>
    <col min="7176" max="7176" width="9.125" style="1" customWidth="1"/>
    <col min="7177" max="7421" width="9" style="1"/>
    <col min="7422" max="7422" width="2.75" style="1" customWidth="1"/>
    <col min="7423" max="7423" width="4.75" style="1" customWidth="1"/>
    <col min="7424" max="7424" width="28.625" style="1" customWidth="1"/>
    <col min="7425" max="7425" width="15.375" style="1" customWidth="1"/>
    <col min="7426" max="7426" width="12.375" style="1" customWidth="1"/>
    <col min="7427" max="7427" width="10.875" style="1" customWidth="1"/>
    <col min="7428" max="7428" width="26.375" style="1" customWidth="1"/>
    <col min="7429" max="7430" width="10.875" style="1" customWidth="1"/>
    <col min="7431" max="7431" width="9.375" style="1" customWidth="1"/>
    <col min="7432" max="7432" width="9.125" style="1" customWidth="1"/>
    <col min="7433" max="7677" width="9" style="1"/>
    <col min="7678" max="7678" width="2.75" style="1" customWidth="1"/>
    <col min="7679" max="7679" width="4.75" style="1" customWidth="1"/>
    <col min="7680" max="7680" width="28.625" style="1" customWidth="1"/>
    <col min="7681" max="7681" width="15.375" style="1" customWidth="1"/>
    <col min="7682" max="7682" width="12.375" style="1" customWidth="1"/>
    <col min="7683" max="7683" width="10.875" style="1" customWidth="1"/>
    <col min="7684" max="7684" width="26.375" style="1" customWidth="1"/>
    <col min="7685" max="7686" width="10.875" style="1" customWidth="1"/>
    <col min="7687" max="7687" width="9.375" style="1" customWidth="1"/>
    <col min="7688" max="7688" width="9.125" style="1" customWidth="1"/>
    <col min="7689" max="7933" width="9" style="1"/>
    <col min="7934" max="7934" width="2.75" style="1" customWidth="1"/>
    <col min="7935" max="7935" width="4.75" style="1" customWidth="1"/>
    <col min="7936" max="7936" width="28.625" style="1" customWidth="1"/>
    <col min="7937" max="7937" width="15.375" style="1" customWidth="1"/>
    <col min="7938" max="7938" width="12.375" style="1" customWidth="1"/>
    <col min="7939" max="7939" width="10.875" style="1" customWidth="1"/>
    <col min="7940" max="7940" width="26.375" style="1" customWidth="1"/>
    <col min="7941" max="7942" width="10.875" style="1" customWidth="1"/>
    <col min="7943" max="7943" width="9.375" style="1" customWidth="1"/>
    <col min="7944" max="7944" width="9.125" style="1" customWidth="1"/>
    <col min="7945" max="8189" width="9" style="1"/>
    <col min="8190" max="8190" width="2.75" style="1" customWidth="1"/>
    <col min="8191" max="8191" width="4.75" style="1" customWidth="1"/>
    <col min="8192" max="8192" width="28.625" style="1" customWidth="1"/>
    <col min="8193" max="8193" width="15.375" style="1" customWidth="1"/>
    <col min="8194" max="8194" width="12.375" style="1" customWidth="1"/>
    <col min="8195" max="8195" width="10.875" style="1" customWidth="1"/>
    <col min="8196" max="8196" width="26.375" style="1" customWidth="1"/>
    <col min="8197" max="8198" width="10.875" style="1" customWidth="1"/>
    <col min="8199" max="8199" width="9.375" style="1" customWidth="1"/>
    <col min="8200" max="8200" width="9.125" style="1" customWidth="1"/>
    <col min="8201" max="8445" width="9" style="1"/>
    <col min="8446" max="8446" width="2.75" style="1" customWidth="1"/>
    <col min="8447" max="8447" width="4.75" style="1" customWidth="1"/>
    <col min="8448" max="8448" width="28.625" style="1" customWidth="1"/>
    <col min="8449" max="8449" width="15.375" style="1" customWidth="1"/>
    <col min="8450" max="8450" width="12.375" style="1" customWidth="1"/>
    <col min="8451" max="8451" width="10.875" style="1" customWidth="1"/>
    <col min="8452" max="8452" width="26.375" style="1" customWidth="1"/>
    <col min="8453" max="8454" width="10.875" style="1" customWidth="1"/>
    <col min="8455" max="8455" width="9.375" style="1" customWidth="1"/>
    <col min="8456" max="8456" width="9.125" style="1" customWidth="1"/>
    <col min="8457" max="8701" width="9" style="1"/>
    <col min="8702" max="8702" width="2.75" style="1" customWidth="1"/>
    <col min="8703" max="8703" width="4.75" style="1" customWidth="1"/>
    <col min="8704" max="8704" width="28.625" style="1" customWidth="1"/>
    <col min="8705" max="8705" width="15.375" style="1" customWidth="1"/>
    <col min="8706" max="8706" width="12.375" style="1" customWidth="1"/>
    <col min="8707" max="8707" width="10.875" style="1" customWidth="1"/>
    <col min="8708" max="8708" width="26.375" style="1" customWidth="1"/>
    <col min="8709" max="8710" width="10.875" style="1" customWidth="1"/>
    <col min="8711" max="8711" width="9.375" style="1" customWidth="1"/>
    <col min="8712" max="8712" width="9.125" style="1" customWidth="1"/>
    <col min="8713" max="8957" width="9" style="1"/>
    <col min="8958" max="8958" width="2.75" style="1" customWidth="1"/>
    <col min="8959" max="8959" width="4.75" style="1" customWidth="1"/>
    <col min="8960" max="8960" width="28.625" style="1" customWidth="1"/>
    <col min="8961" max="8961" width="15.375" style="1" customWidth="1"/>
    <col min="8962" max="8962" width="12.375" style="1" customWidth="1"/>
    <col min="8963" max="8963" width="10.875" style="1" customWidth="1"/>
    <col min="8964" max="8964" width="26.375" style="1" customWidth="1"/>
    <col min="8965" max="8966" width="10.875" style="1" customWidth="1"/>
    <col min="8967" max="8967" width="9.375" style="1" customWidth="1"/>
    <col min="8968" max="8968" width="9.125" style="1" customWidth="1"/>
    <col min="8969" max="9213" width="9" style="1"/>
    <col min="9214" max="9214" width="2.75" style="1" customWidth="1"/>
    <col min="9215" max="9215" width="4.75" style="1" customWidth="1"/>
    <col min="9216" max="9216" width="28.625" style="1" customWidth="1"/>
    <col min="9217" max="9217" width="15.375" style="1" customWidth="1"/>
    <col min="9218" max="9218" width="12.375" style="1" customWidth="1"/>
    <col min="9219" max="9219" width="10.875" style="1" customWidth="1"/>
    <col min="9220" max="9220" width="26.375" style="1" customWidth="1"/>
    <col min="9221" max="9222" width="10.875" style="1" customWidth="1"/>
    <col min="9223" max="9223" width="9.375" style="1" customWidth="1"/>
    <col min="9224" max="9224" width="9.125" style="1" customWidth="1"/>
    <col min="9225" max="9469" width="9" style="1"/>
    <col min="9470" max="9470" width="2.75" style="1" customWidth="1"/>
    <col min="9471" max="9471" width="4.75" style="1" customWidth="1"/>
    <col min="9472" max="9472" width="28.625" style="1" customWidth="1"/>
    <col min="9473" max="9473" width="15.375" style="1" customWidth="1"/>
    <col min="9474" max="9474" width="12.375" style="1" customWidth="1"/>
    <col min="9475" max="9475" width="10.875" style="1" customWidth="1"/>
    <col min="9476" max="9476" width="26.375" style="1" customWidth="1"/>
    <col min="9477" max="9478" width="10.875" style="1" customWidth="1"/>
    <col min="9479" max="9479" width="9.375" style="1" customWidth="1"/>
    <col min="9480" max="9480" width="9.125" style="1" customWidth="1"/>
    <col min="9481" max="9725" width="9" style="1"/>
    <col min="9726" max="9726" width="2.75" style="1" customWidth="1"/>
    <col min="9727" max="9727" width="4.75" style="1" customWidth="1"/>
    <col min="9728" max="9728" width="28.625" style="1" customWidth="1"/>
    <col min="9729" max="9729" width="15.375" style="1" customWidth="1"/>
    <col min="9730" max="9730" width="12.375" style="1" customWidth="1"/>
    <col min="9731" max="9731" width="10.875" style="1" customWidth="1"/>
    <col min="9732" max="9732" width="26.375" style="1" customWidth="1"/>
    <col min="9733" max="9734" width="10.875" style="1" customWidth="1"/>
    <col min="9735" max="9735" width="9.375" style="1" customWidth="1"/>
    <col min="9736" max="9736" width="9.125" style="1" customWidth="1"/>
    <col min="9737" max="9981" width="9" style="1"/>
    <col min="9982" max="9982" width="2.75" style="1" customWidth="1"/>
    <col min="9983" max="9983" width="4.75" style="1" customWidth="1"/>
    <col min="9984" max="9984" width="28.625" style="1" customWidth="1"/>
    <col min="9985" max="9985" width="15.375" style="1" customWidth="1"/>
    <col min="9986" max="9986" width="12.375" style="1" customWidth="1"/>
    <col min="9987" max="9987" width="10.875" style="1" customWidth="1"/>
    <col min="9988" max="9988" width="26.375" style="1" customWidth="1"/>
    <col min="9989" max="9990" width="10.875" style="1" customWidth="1"/>
    <col min="9991" max="9991" width="9.375" style="1" customWidth="1"/>
    <col min="9992" max="9992" width="9.125" style="1" customWidth="1"/>
    <col min="9993" max="10237" width="9" style="1"/>
    <col min="10238" max="10238" width="2.75" style="1" customWidth="1"/>
    <col min="10239" max="10239" width="4.75" style="1" customWidth="1"/>
    <col min="10240" max="10240" width="28.625" style="1" customWidth="1"/>
    <col min="10241" max="10241" width="15.375" style="1" customWidth="1"/>
    <col min="10242" max="10242" width="12.375" style="1" customWidth="1"/>
    <col min="10243" max="10243" width="10.875" style="1" customWidth="1"/>
    <col min="10244" max="10244" width="26.375" style="1" customWidth="1"/>
    <col min="10245" max="10246" width="10.875" style="1" customWidth="1"/>
    <col min="10247" max="10247" width="9.375" style="1" customWidth="1"/>
    <col min="10248" max="10248" width="9.125" style="1" customWidth="1"/>
    <col min="10249" max="10493" width="9" style="1"/>
    <col min="10494" max="10494" width="2.75" style="1" customWidth="1"/>
    <col min="10495" max="10495" width="4.75" style="1" customWidth="1"/>
    <col min="10496" max="10496" width="28.625" style="1" customWidth="1"/>
    <col min="10497" max="10497" width="15.375" style="1" customWidth="1"/>
    <col min="10498" max="10498" width="12.375" style="1" customWidth="1"/>
    <col min="10499" max="10499" width="10.875" style="1" customWidth="1"/>
    <col min="10500" max="10500" width="26.375" style="1" customWidth="1"/>
    <col min="10501" max="10502" width="10.875" style="1" customWidth="1"/>
    <col min="10503" max="10503" width="9.375" style="1" customWidth="1"/>
    <col min="10504" max="10504" width="9.125" style="1" customWidth="1"/>
    <col min="10505" max="10749" width="9" style="1"/>
    <col min="10750" max="10750" width="2.75" style="1" customWidth="1"/>
    <col min="10751" max="10751" width="4.75" style="1" customWidth="1"/>
    <col min="10752" max="10752" width="28.625" style="1" customWidth="1"/>
    <col min="10753" max="10753" width="15.375" style="1" customWidth="1"/>
    <col min="10754" max="10754" width="12.375" style="1" customWidth="1"/>
    <col min="10755" max="10755" width="10.875" style="1" customWidth="1"/>
    <col min="10756" max="10756" width="26.375" style="1" customWidth="1"/>
    <col min="10757" max="10758" width="10.875" style="1" customWidth="1"/>
    <col min="10759" max="10759" width="9.375" style="1" customWidth="1"/>
    <col min="10760" max="10760" width="9.125" style="1" customWidth="1"/>
    <col min="10761" max="11005" width="9" style="1"/>
    <col min="11006" max="11006" width="2.75" style="1" customWidth="1"/>
    <col min="11007" max="11007" width="4.75" style="1" customWidth="1"/>
    <col min="11008" max="11008" width="28.625" style="1" customWidth="1"/>
    <col min="11009" max="11009" width="15.375" style="1" customWidth="1"/>
    <col min="11010" max="11010" width="12.375" style="1" customWidth="1"/>
    <col min="11011" max="11011" width="10.875" style="1" customWidth="1"/>
    <col min="11012" max="11012" width="26.375" style="1" customWidth="1"/>
    <col min="11013" max="11014" width="10.875" style="1" customWidth="1"/>
    <col min="11015" max="11015" width="9.375" style="1" customWidth="1"/>
    <col min="11016" max="11016" width="9.125" style="1" customWidth="1"/>
    <col min="11017" max="11261" width="9" style="1"/>
    <col min="11262" max="11262" width="2.75" style="1" customWidth="1"/>
    <col min="11263" max="11263" width="4.75" style="1" customWidth="1"/>
    <col min="11264" max="11264" width="28.625" style="1" customWidth="1"/>
    <col min="11265" max="11265" width="15.375" style="1" customWidth="1"/>
    <col min="11266" max="11266" width="12.375" style="1" customWidth="1"/>
    <col min="11267" max="11267" width="10.875" style="1" customWidth="1"/>
    <col min="11268" max="11268" width="26.375" style="1" customWidth="1"/>
    <col min="11269" max="11270" width="10.875" style="1" customWidth="1"/>
    <col min="11271" max="11271" width="9.375" style="1" customWidth="1"/>
    <col min="11272" max="11272" width="9.125" style="1" customWidth="1"/>
    <col min="11273" max="11517" width="9" style="1"/>
    <col min="11518" max="11518" width="2.75" style="1" customWidth="1"/>
    <col min="11519" max="11519" width="4.75" style="1" customWidth="1"/>
    <col min="11520" max="11520" width="28.625" style="1" customWidth="1"/>
    <col min="11521" max="11521" width="15.375" style="1" customWidth="1"/>
    <col min="11522" max="11522" width="12.375" style="1" customWidth="1"/>
    <col min="11523" max="11523" width="10.875" style="1" customWidth="1"/>
    <col min="11524" max="11524" width="26.375" style="1" customWidth="1"/>
    <col min="11525" max="11526" width="10.875" style="1" customWidth="1"/>
    <col min="11527" max="11527" width="9.375" style="1" customWidth="1"/>
    <col min="11528" max="11528" width="9.125" style="1" customWidth="1"/>
    <col min="11529" max="11773" width="9" style="1"/>
    <col min="11774" max="11774" width="2.75" style="1" customWidth="1"/>
    <col min="11775" max="11775" width="4.75" style="1" customWidth="1"/>
    <col min="11776" max="11776" width="28.625" style="1" customWidth="1"/>
    <col min="11777" max="11777" width="15.375" style="1" customWidth="1"/>
    <col min="11778" max="11778" width="12.375" style="1" customWidth="1"/>
    <col min="11779" max="11779" width="10.875" style="1" customWidth="1"/>
    <col min="11780" max="11780" width="26.375" style="1" customWidth="1"/>
    <col min="11781" max="11782" width="10.875" style="1" customWidth="1"/>
    <col min="11783" max="11783" width="9.375" style="1" customWidth="1"/>
    <col min="11784" max="11784" width="9.125" style="1" customWidth="1"/>
    <col min="11785" max="12029" width="9" style="1"/>
    <col min="12030" max="12030" width="2.75" style="1" customWidth="1"/>
    <col min="12031" max="12031" width="4.75" style="1" customWidth="1"/>
    <col min="12032" max="12032" width="28.625" style="1" customWidth="1"/>
    <col min="12033" max="12033" width="15.375" style="1" customWidth="1"/>
    <col min="12034" max="12034" width="12.375" style="1" customWidth="1"/>
    <col min="12035" max="12035" width="10.875" style="1" customWidth="1"/>
    <col min="12036" max="12036" width="26.375" style="1" customWidth="1"/>
    <col min="12037" max="12038" width="10.875" style="1" customWidth="1"/>
    <col min="12039" max="12039" width="9.375" style="1" customWidth="1"/>
    <col min="12040" max="12040" width="9.125" style="1" customWidth="1"/>
    <col min="12041" max="12285" width="9" style="1"/>
    <col min="12286" max="12286" width="2.75" style="1" customWidth="1"/>
    <col min="12287" max="12287" width="4.75" style="1" customWidth="1"/>
    <col min="12288" max="12288" width="28.625" style="1" customWidth="1"/>
    <col min="12289" max="12289" width="15.375" style="1" customWidth="1"/>
    <col min="12290" max="12290" width="12.375" style="1" customWidth="1"/>
    <col min="12291" max="12291" width="10.875" style="1" customWidth="1"/>
    <col min="12292" max="12292" width="26.375" style="1" customWidth="1"/>
    <col min="12293" max="12294" width="10.875" style="1" customWidth="1"/>
    <col min="12295" max="12295" width="9.375" style="1" customWidth="1"/>
    <col min="12296" max="12296" width="9.125" style="1" customWidth="1"/>
    <col min="12297" max="12541" width="9" style="1"/>
    <col min="12542" max="12542" width="2.75" style="1" customWidth="1"/>
    <col min="12543" max="12543" width="4.75" style="1" customWidth="1"/>
    <col min="12544" max="12544" width="28.625" style="1" customWidth="1"/>
    <col min="12545" max="12545" width="15.375" style="1" customWidth="1"/>
    <col min="12546" max="12546" width="12.375" style="1" customWidth="1"/>
    <col min="12547" max="12547" width="10.875" style="1" customWidth="1"/>
    <col min="12548" max="12548" width="26.375" style="1" customWidth="1"/>
    <col min="12549" max="12550" width="10.875" style="1" customWidth="1"/>
    <col min="12551" max="12551" width="9.375" style="1" customWidth="1"/>
    <col min="12552" max="12552" width="9.125" style="1" customWidth="1"/>
    <col min="12553" max="12797" width="9" style="1"/>
    <col min="12798" max="12798" width="2.75" style="1" customWidth="1"/>
    <col min="12799" max="12799" width="4.75" style="1" customWidth="1"/>
    <col min="12800" max="12800" width="28.625" style="1" customWidth="1"/>
    <col min="12801" max="12801" width="15.375" style="1" customWidth="1"/>
    <col min="12802" max="12802" width="12.375" style="1" customWidth="1"/>
    <col min="12803" max="12803" width="10.875" style="1" customWidth="1"/>
    <col min="12804" max="12804" width="26.375" style="1" customWidth="1"/>
    <col min="12805" max="12806" width="10.875" style="1" customWidth="1"/>
    <col min="12807" max="12807" width="9.375" style="1" customWidth="1"/>
    <col min="12808" max="12808" width="9.125" style="1" customWidth="1"/>
    <col min="12809" max="13053" width="9" style="1"/>
    <col min="13054" max="13054" width="2.75" style="1" customWidth="1"/>
    <col min="13055" max="13055" width="4.75" style="1" customWidth="1"/>
    <col min="13056" max="13056" width="28.625" style="1" customWidth="1"/>
    <col min="13057" max="13057" width="15.375" style="1" customWidth="1"/>
    <col min="13058" max="13058" width="12.375" style="1" customWidth="1"/>
    <col min="13059" max="13059" width="10.875" style="1" customWidth="1"/>
    <col min="13060" max="13060" width="26.375" style="1" customWidth="1"/>
    <col min="13061" max="13062" width="10.875" style="1" customWidth="1"/>
    <col min="13063" max="13063" width="9.375" style="1" customWidth="1"/>
    <col min="13064" max="13064" width="9.125" style="1" customWidth="1"/>
    <col min="13065" max="13309" width="9" style="1"/>
    <col min="13310" max="13310" width="2.75" style="1" customWidth="1"/>
    <col min="13311" max="13311" width="4.75" style="1" customWidth="1"/>
    <col min="13312" max="13312" width="28.625" style="1" customWidth="1"/>
    <col min="13313" max="13313" width="15.375" style="1" customWidth="1"/>
    <col min="13314" max="13314" width="12.375" style="1" customWidth="1"/>
    <col min="13315" max="13315" width="10.875" style="1" customWidth="1"/>
    <col min="13316" max="13316" width="26.375" style="1" customWidth="1"/>
    <col min="13317" max="13318" width="10.875" style="1" customWidth="1"/>
    <col min="13319" max="13319" width="9.375" style="1" customWidth="1"/>
    <col min="13320" max="13320" width="9.125" style="1" customWidth="1"/>
    <col min="13321" max="13565" width="9" style="1"/>
    <col min="13566" max="13566" width="2.75" style="1" customWidth="1"/>
    <col min="13567" max="13567" width="4.75" style="1" customWidth="1"/>
    <col min="13568" max="13568" width="28.625" style="1" customWidth="1"/>
    <col min="13569" max="13569" width="15.375" style="1" customWidth="1"/>
    <col min="13570" max="13570" width="12.375" style="1" customWidth="1"/>
    <col min="13571" max="13571" width="10.875" style="1" customWidth="1"/>
    <col min="13572" max="13572" width="26.375" style="1" customWidth="1"/>
    <col min="13573" max="13574" width="10.875" style="1" customWidth="1"/>
    <col min="13575" max="13575" width="9.375" style="1" customWidth="1"/>
    <col min="13576" max="13576" width="9.125" style="1" customWidth="1"/>
    <col min="13577" max="13821" width="9" style="1"/>
    <col min="13822" max="13822" width="2.75" style="1" customWidth="1"/>
    <col min="13823" max="13823" width="4.75" style="1" customWidth="1"/>
    <col min="13824" max="13824" width="28.625" style="1" customWidth="1"/>
    <col min="13825" max="13825" width="15.375" style="1" customWidth="1"/>
    <col min="13826" max="13826" width="12.375" style="1" customWidth="1"/>
    <col min="13827" max="13827" width="10.875" style="1" customWidth="1"/>
    <col min="13828" max="13828" width="26.375" style="1" customWidth="1"/>
    <col min="13829" max="13830" width="10.875" style="1" customWidth="1"/>
    <col min="13831" max="13831" width="9.375" style="1" customWidth="1"/>
    <col min="13832" max="13832" width="9.125" style="1" customWidth="1"/>
    <col min="13833" max="14077" width="9" style="1"/>
    <col min="14078" max="14078" width="2.75" style="1" customWidth="1"/>
    <col min="14079" max="14079" width="4.75" style="1" customWidth="1"/>
    <col min="14080" max="14080" width="28.625" style="1" customWidth="1"/>
    <col min="14081" max="14081" width="15.375" style="1" customWidth="1"/>
    <col min="14082" max="14082" width="12.375" style="1" customWidth="1"/>
    <col min="14083" max="14083" width="10.875" style="1" customWidth="1"/>
    <col min="14084" max="14084" width="26.375" style="1" customWidth="1"/>
    <col min="14085" max="14086" width="10.875" style="1" customWidth="1"/>
    <col min="14087" max="14087" width="9.375" style="1" customWidth="1"/>
    <col min="14088" max="14088" width="9.125" style="1" customWidth="1"/>
    <col min="14089" max="14333" width="9" style="1"/>
    <col min="14334" max="14334" width="2.75" style="1" customWidth="1"/>
    <col min="14335" max="14335" width="4.75" style="1" customWidth="1"/>
    <col min="14336" max="14336" width="28.625" style="1" customWidth="1"/>
    <col min="14337" max="14337" width="15.375" style="1" customWidth="1"/>
    <col min="14338" max="14338" width="12.375" style="1" customWidth="1"/>
    <col min="14339" max="14339" width="10.875" style="1" customWidth="1"/>
    <col min="14340" max="14340" width="26.375" style="1" customWidth="1"/>
    <col min="14341" max="14342" width="10.875" style="1" customWidth="1"/>
    <col min="14343" max="14343" width="9.375" style="1" customWidth="1"/>
    <col min="14344" max="14344" width="9.125" style="1" customWidth="1"/>
    <col min="14345" max="14589" width="9" style="1"/>
    <col min="14590" max="14590" width="2.75" style="1" customWidth="1"/>
    <col min="14591" max="14591" width="4.75" style="1" customWidth="1"/>
    <col min="14592" max="14592" width="28.625" style="1" customWidth="1"/>
    <col min="14593" max="14593" width="15.375" style="1" customWidth="1"/>
    <col min="14594" max="14594" width="12.375" style="1" customWidth="1"/>
    <col min="14595" max="14595" width="10.875" style="1" customWidth="1"/>
    <col min="14596" max="14596" width="26.375" style="1" customWidth="1"/>
    <col min="14597" max="14598" width="10.875" style="1" customWidth="1"/>
    <col min="14599" max="14599" width="9.375" style="1" customWidth="1"/>
    <col min="14600" max="14600" width="9.125" style="1" customWidth="1"/>
    <col min="14601" max="14845" width="9" style="1"/>
    <col min="14846" max="14846" width="2.75" style="1" customWidth="1"/>
    <col min="14847" max="14847" width="4.75" style="1" customWidth="1"/>
    <col min="14848" max="14848" width="28.625" style="1" customWidth="1"/>
    <col min="14849" max="14849" width="15.375" style="1" customWidth="1"/>
    <col min="14850" max="14850" width="12.375" style="1" customWidth="1"/>
    <col min="14851" max="14851" width="10.875" style="1" customWidth="1"/>
    <col min="14852" max="14852" width="26.375" style="1" customWidth="1"/>
    <col min="14853" max="14854" width="10.875" style="1" customWidth="1"/>
    <col min="14855" max="14855" width="9.375" style="1" customWidth="1"/>
    <col min="14856" max="14856" width="9.125" style="1" customWidth="1"/>
    <col min="14857" max="15101" width="9" style="1"/>
    <col min="15102" max="15102" width="2.75" style="1" customWidth="1"/>
    <col min="15103" max="15103" width="4.75" style="1" customWidth="1"/>
    <col min="15104" max="15104" width="28.625" style="1" customWidth="1"/>
    <col min="15105" max="15105" width="15.375" style="1" customWidth="1"/>
    <col min="15106" max="15106" width="12.375" style="1" customWidth="1"/>
    <col min="15107" max="15107" width="10.875" style="1" customWidth="1"/>
    <col min="15108" max="15108" width="26.375" style="1" customWidth="1"/>
    <col min="15109" max="15110" width="10.875" style="1" customWidth="1"/>
    <col min="15111" max="15111" width="9.375" style="1" customWidth="1"/>
    <col min="15112" max="15112" width="9.125" style="1" customWidth="1"/>
    <col min="15113" max="15357" width="9" style="1"/>
    <col min="15358" max="15358" width="2.75" style="1" customWidth="1"/>
    <col min="15359" max="15359" width="4.75" style="1" customWidth="1"/>
    <col min="15360" max="15360" width="28.625" style="1" customWidth="1"/>
    <col min="15361" max="15361" width="15.375" style="1" customWidth="1"/>
    <col min="15362" max="15362" width="12.375" style="1" customWidth="1"/>
    <col min="15363" max="15363" width="10.875" style="1" customWidth="1"/>
    <col min="15364" max="15364" width="26.375" style="1" customWidth="1"/>
    <col min="15365" max="15366" width="10.875" style="1" customWidth="1"/>
    <col min="15367" max="15367" width="9.375" style="1" customWidth="1"/>
    <col min="15368" max="15368" width="9.125" style="1" customWidth="1"/>
    <col min="15369" max="15613" width="9" style="1"/>
    <col min="15614" max="15614" width="2.75" style="1" customWidth="1"/>
    <col min="15615" max="15615" width="4.75" style="1" customWidth="1"/>
    <col min="15616" max="15616" width="28.625" style="1" customWidth="1"/>
    <col min="15617" max="15617" width="15.375" style="1" customWidth="1"/>
    <col min="15618" max="15618" width="12.375" style="1" customWidth="1"/>
    <col min="15619" max="15619" width="10.875" style="1" customWidth="1"/>
    <col min="15620" max="15620" width="26.375" style="1" customWidth="1"/>
    <col min="15621" max="15622" width="10.875" style="1" customWidth="1"/>
    <col min="15623" max="15623" width="9.375" style="1" customWidth="1"/>
    <col min="15624" max="15624" width="9.125" style="1" customWidth="1"/>
    <col min="15625" max="15869" width="9" style="1"/>
    <col min="15870" max="15870" width="2.75" style="1" customWidth="1"/>
    <col min="15871" max="15871" width="4.75" style="1" customWidth="1"/>
    <col min="15872" max="15872" width="28.625" style="1" customWidth="1"/>
    <col min="15873" max="15873" width="15.375" style="1" customWidth="1"/>
    <col min="15874" max="15874" width="12.375" style="1" customWidth="1"/>
    <col min="15875" max="15875" width="10.875" style="1" customWidth="1"/>
    <col min="15876" max="15876" width="26.375" style="1" customWidth="1"/>
    <col min="15877" max="15878" width="10.875" style="1" customWidth="1"/>
    <col min="15879" max="15879" width="9.375" style="1" customWidth="1"/>
    <col min="15880" max="15880" width="9.125" style="1" customWidth="1"/>
    <col min="15881" max="16125" width="9" style="1"/>
    <col min="16126" max="16126" width="2.75" style="1" customWidth="1"/>
    <col min="16127" max="16127" width="4.75" style="1" customWidth="1"/>
    <col min="16128" max="16128" width="28.625" style="1" customWidth="1"/>
    <col min="16129" max="16129" width="15.375" style="1" customWidth="1"/>
    <col min="16130" max="16130" width="12.375" style="1" customWidth="1"/>
    <col min="16131" max="16131" width="10.875" style="1" customWidth="1"/>
    <col min="16132" max="16132" width="26.375" style="1" customWidth="1"/>
    <col min="16133" max="16134" width="10.875" style="1" customWidth="1"/>
    <col min="16135" max="16135" width="9.375" style="1" customWidth="1"/>
    <col min="16136" max="16136" width="9.125" style="1" customWidth="1"/>
    <col min="16137" max="16384" width="9" style="1"/>
  </cols>
  <sheetData>
    <row r="1" spans="2:22" s="189" customFormat="1" ht="21" x14ac:dyDescent="0.35">
      <c r="B1" s="361" t="s">
        <v>238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</row>
    <row r="2" spans="2:22" ht="22.5" x14ac:dyDescent="0.45">
      <c r="B2" s="402" t="s">
        <v>76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1"/>
      <c r="T2" s="1"/>
    </row>
    <row r="3" spans="2:22" ht="47.25" customHeight="1" x14ac:dyDescent="0.45">
      <c r="B3" s="375" t="s">
        <v>196</v>
      </c>
      <c r="C3" s="375" t="s">
        <v>0</v>
      </c>
      <c r="D3" s="375" t="s">
        <v>10</v>
      </c>
      <c r="E3" s="396" t="s">
        <v>11</v>
      </c>
      <c r="F3" s="396" t="s">
        <v>12</v>
      </c>
      <c r="G3" s="396" t="s">
        <v>13</v>
      </c>
      <c r="H3" s="397" t="s">
        <v>14</v>
      </c>
      <c r="I3" s="410" t="s">
        <v>15</v>
      </c>
      <c r="J3" s="410" t="s">
        <v>16</v>
      </c>
      <c r="K3" s="404" t="s">
        <v>189</v>
      </c>
      <c r="L3" s="406"/>
      <c r="M3" s="404" t="s">
        <v>215</v>
      </c>
      <c r="N3" s="405"/>
      <c r="O3" s="406"/>
      <c r="P3" s="407" t="s">
        <v>190</v>
      </c>
      <c r="Q3" s="408"/>
      <c r="R3" s="404" t="s">
        <v>209</v>
      </c>
      <c r="S3" s="405"/>
      <c r="T3" s="405"/>
      <c r="U3" s="409" t="s">
        <v>210</v>
      </c>
      <c r="V3" s="409"/>
    </row>
    <row r="4" spans="2:22" ht="97.5" x14ac:dyDescent="0.45">
      <c r="B4" s="376"/>
      <c r="C4" s="376"/>
      <c r="D4" s="376"/>
      <c r="E4" s="396"/>
      <c r="F4" s="396"/>
      <c r="G4" s="396"/>
      <c r="H4" s="398"/>
      <c r="I4" s="411"/>
      <c r="J4" s="411"/>
      <c r="K4" s="232" t="s">
        <v>191</v>
      </c>
      <c r="L4" s="232" t="s">
        <v>1</v>
      </c>
      <c r="M4" s="232" t="s">
        <v>216</v>
      </c>
      <c r="N4" s="232" t="s">
        <v>217</v>
      </c>
      <c r="O4" s="232" t="s">
        <v>218</v>
      </c>
      <c r="P4" s="222" t="s">
        <v>17</v>
      </c>
      <c r="Q4" s="233" t="s">
        <v>18</v>
      </c>
      <c r="R4" s="232" t="s">
        <v>192</v>
      </c>
      <c r="S4" s="232" t="s">
        <v>193</v>
      </c>
      <c r="T4" s="234" t="s">
        <v>194</v>
      </c>
      <c r="U4" s="232" t="s">
        <v>195</v>
      </c>
      <c r="V4" s="232" t="s">
        <v>220</v>
      </c>
    </row>
    <row r="5" spans="2:22" ht="97.5" hidden="1" x14ac:dyDescent="0.45">
      <c r="B5" s="393" t="s">
        <v>19</v>
      </c>
      <c r="C5" s="394"/>
      <c r="D5" s="395"/>
      <c r="E5" s="2"/>
      <c r="F5" s="2" t="s">
        <v>20</v>
      </c>
      <c r="G5" s="3">
        <f>SUM(G6:G22)</f>
        <v>53457500</v>
      </c>
      <c r="H5" s="4"/>
      <c r="I5" s="412"/>
      <c r="J5" s="231"/>
      <c r="K5" s="232" t="s">
        <v>191</v>
      </c>
      <c r="L5" s="232" t="s">
        <v>1</v>
      </c>
      <c r="M5" s="232" t="s">
        <v>216</v>
      </c>
      <c r="N5" s="232" t="s">
        <v>217</v>
      </c>
      <c r="O5" s="232" t="s">
        <v>218</v>
      </c>
      <c r="P5" s="233" t="s">
        <v>17</v>
      </c>
      <c r="Q5" s="233" t="s">
        <v>18</v>
      </c>
      <c r="R5" s="232" t="s">
        <v>192</v>
      </c>
      <c r="S5" s="232" t="s">
        <v>193</v>
      </c>
      <c r="T5" s="234" t="s">
        <v>194</v>
      </c>
      <c r="U5" s="232" t="s">
        <v>195</v>
      </c>
      <c r="V5" s="232" t="s">
        <v>220</v>
      </c>
    </row>
    <row r="6" spans="2:22" s="5" customFormat="1" ht="168.75" hidden="1" x14ac:dyDescent="0.45">
      <c r="B6" s="6">
        <v>1</v>
      </c>
      <c r="C6" s="6"/>
      <c r="D6" s="7" t="s">
        <v>21</v>
      </c>
      <c r="E6" s="8" t="s">
        <v>22</v>
      </c>
      <c r="F6" s="9" t="s">
        <v>23</v>
      </c>
      <c r="G6" s="10">
        <v>2000000</v>
      </c>
      <c r="H6" s="7" t="s">
        <v>24</v>
      </c>
      <c r="I6" s="205"/>
      <c r="J6" s="206"/>
      <c r="K6" s="206"/>
      <c r="L6" s="206"/>
      <c r="M6" s="206"/>
      <c r="N6" s="120"/>
      <c r="O6" s="118" t="s">
        <v>22</v>
      </c>
      <c r="P6" s="207"/>
      <c r="Q6" s="208"/>
      <c r="R6" s="209"/>
      <c r="S6" s="210"/>
      <c r="T6" s="211"/>
      <c r="U6" s="1"/>
      <c r="V6" s="1"/>
    </row>
    <row r="7" spans="2:22" s="5" customFormat="1" ht="75" hidden="1" x14ac:dyDescent="0.45">
      <c r="B7" s="6">
        <v>2</v>
      </c>
      <c r="C7" s="6"/>
      <c r="D7" s="7" t="s">
        <v>25</v>
      </c>
      <c r="E7" s="8" t="s">
        <v>26</v>
      </c>
      <c r="F7" s="9" t="s">
        <v>23</v>
      </c>
      <c r="G7" s="10">
        <v>300000</v>
      </c>
      <c r="H7" s="7" t="s">
        <v>27</v>
      </c>
      <c r="I7" s="213"/>
      <c r="J7" s="213"/>
      <c r="K7" s="213"/>
      <c r="L7" s="213"/>
      <c r="M7" s="213"/>
      <c r="N7" s="120"/>
      <c r="O7" s="118" t="s">
        <v>26</v>
      </c>
      <c r="P7" s="213"/>
      <c r="Q7" s="213"/>
      <c r="R7" s="213"/>
      <c r="S7" s="214"/>
      <c r="T7" s="214"/>
    </row>
    <row r="8" spans="2:22" s="5" customFormat="1" ht="112.5" hidden="1" x14ac:dyDescent="0.45">
      <c r="B8" s="6">
        <v>3</v>
      </c>
      <c r="C8" s="6"/>
      <c r="D8" s="7" t="s">
        <v>28</v>
      </c>
      <c r="E8" s="8" t="s">
        <v>22</v>
      </c>
      <c r="F8" s="9" t="s">
        <v>29</v>
      </c>
      <c r="G8" s="10">
        <v>500000</v>
      </c>
      <c r="H8" s="7" t="s">
        <v>30</v>
      </c>
      <c r="I8" s="213"/>
      <c r="J8" s="213"/>
      <c r="K8" s="213"/>
      <c r="L8" s="213"/>
      <c r="M8" s="213"/>
      <c r="N8" s="120"/>
      <c r="O8" s="118" t="s">
        <v>22</v>
      </c>
      <c r="P8" s="213"/>
      <c r="Q8" s="213"/>
      <c r="R8" s="213"/>
      <c r="S8" s="214"/>
      <c r="T8" s="214"/>
    </row>
    <row r="9" spans="2:22" s="5" customFormat="1" ht="206.25" hidden="1" x14ac:dyDescent="0.45">
      <c r="B9" s="6">
        <v>4</v>
      </c>
      <c r="C9" s="6"/>
      <c r="D9" s="7" t="s">
        <v>31</v>
      </c>
      <c r="E9" s="8" t="s">
        <v>22</v>
      </c>
      <c r="F9" s="9" t="s">
        <v>23</v>
      </c>
      <c r="G9" s="10">
        <v>1500000</v>
      </c>
      <c r="H9" s="7" t="s">
        <v>32</v>
      </c>
      <c r="I9" s="213"/>
      <c r="J9" s="213"/>
      <c r="K9" s="213"/>
      <c r="L9" s="213"/>
      <c r="M9" s="213"/>
      <c r="N9" s="120"/>
      <c r="O9" s="118" t="s">
        <v>22</v>
      </c>
      <c r="P9" s="213"/>
      <c r="Q9" s="213"/>
      <c r="R9" s="213"/>
      <c r="S9" s="214"/>
      <c r="T9" s="214"/>
    </row>
    <row r="10" spans="2:22" s="5" customFormat="1" ht="58.5" hidden="1" x14ac:dyDescent="0.45">
      <c r="B10" s="6">
        <v>5</v>
      </c>
      <c r="C10" s="6"/>
      <c r="D10" s="7" t="s">
        <v>33</v>
      </c>
      <c r="E10" s="8" t="s">
        <v>26</v>
      </c>
      <c r="F10" s="9" t="s">
        <v>34</v>
      </c>
      <c r="G10" s="10">
        <v>800000</v>
      </c>
      <c r="H10" s="7" t="s">
        <v>35</v>
      </c>
      <c r="I10" s="213"/>
      <c r="J10" s="213"/>
      <c r="K10" s="213"/>
      <c r="L10" s="213"/>
      <c r="M10" s="213"/>
      <c r="N10" s="120"/>
      <c r="O10" s="118" t="s">
        <v>26</v>
      </c>
      <c r="P10" s="213"/>
      <c r="Q10" s="213"/>
      <c r="R10" s="213"/>
      <c r="S10" s="214"/>
      <c r="T10" s="214"/>
    </row>
    <row r="11" spans="2:22" s="5" customFormat="1" ht="78" hidden="1" x14ac:dyDescent="0.45">
      <c r="B11" s="6">
        <v>6</v>
      </c>
      <c r="C11" s="6"/>
      <c r="D11" s="7" t="s">
        <v>36</v>
      </c>
      <c r="E11" s="8" t="s">
        <v>37</v>
      </c>
      <c r="F11" s="9" t="s">
        <v>38</v>
      </c>
      <c r="G11" s="10">
        <v>2000000</v>
      </c>
      <c r="H11" s="7" t="s">
        <v>39</v>
      </c>
      <c r="I11" s="213"/>
      <c r="J11" s="213"/>
      <c r="K11" s="213"/>
      <c r="L11" s="213"/>
      <c r="M11" s="213"/>
      <c r="N11" s="120"/>
      <c r="O11" s="118" t="s">
        <v>37</v>
      </c>
      <c r="P11" s="213"/>
      <c r="Q11" s="213"/>
      <c r="R11" s="213"/>
      <c r="S11" s="214"/>
      <c r="T11" s="214"/>
    </row>
    <row r="12" spans="2:22" s="5" customFormat="1" ht="93.75" hidden="1" x14ac:dyDescent="0.45">
      <c r="B12" s="6">
        <v>7</v>
      </c>
      <c r="C12" s="6"/>
      <c r="D12" s="7" t="s">
        <v>40</v>
      </c>
      <c r="E12" s="8" t="s">
        <v>37</v>
      </c>
      <c r="F12" s="9" t="s">
        <v>38</v>
      </c>
      <c r="G12" s="10">
        <v>5000000</v>
      </c>
      <c r="H12" s="7" t="s">
        <v>41</v>
      </c>
      <c r="I12" s="213"/>
      <c r="J12" s="213"/>
      <c r="K12" s="213"/>
      <c r="L12" s="213"/>
      <c r="M12" s="213"/>
      <c r="N12" s="120"/>
      <c r="O12" s="118" t="s">
        <v>37</v>
      </c>
      <c r="P12" s="213"/>
      <c r="Q12" s="213"/>
      <c r="R12" s="213"/>
      <c r="S12" s="214"/>
      <c r="T12" s="214"/>
    </row>
    <row r="13" spans="2:22" s="5" customFormat="1" ht="187.5" hidden="1" x14ac:dyDescent="0.45">
      <c r="B13" s="6">
        <v>8</v>
      </c>
      <c r="C13" s="6"/>
      <c r="D13" s="7" t="s">
        <v>42</v>
      </c>
      <c r="E13" s="8" t="s">
        <v>43</v>
      </c>
      <c r="F13" s="9" t="s">
        <v>23</v>
      </c>
      <c r="G13" s="10">
        <v>10000000</v>
      </c>
      <c r="H13" s="7" t="s">
        <v>44</v>
      </c>
      <c r="I13" s="213"/>
      <c r="J13" s="213"/>
      <c r="K13" s="213"/>
      <c r="L13" s="213"/>
      <c r="M13" s="213"/>
      <c r="N13" s="120"/>
      <c r="O13" s="118" t="s">
        <v>43</v>
      </c>
      <c r="P13" s="213"/>
      <c r="Q13" s="213"/>
      <c r="R13" s="213"/>
      <c r="S13" s="214"/>
      <c r="T13" s="214"/>
    </row>
    <row r="14" spans="2:22" s="5" customFormat="1" ht="117" hidden="1" x14ac:dyDescent="0.45">
      <c r="B14" s="6">
        <v>9</v>
      </c>
      <c r="C14" s="6"/>
      <c r="D14" s="7" t="s">
        <v>45</v>
      </c>
      <c r="E14" s="8" t="s">
        <v>46</v>
      </c>
      <c r="F14" s="9" t="s">
        <v>29</v>
      </c>
      <c r="G14" s="10">
        <v>1000000</v>
      </c>
      <c r="H14" s="7" t="s">
        <v>47</v>
      </c>
      <c r="I14" s="213"/>
      <c r="J14" s="213"/>
      <c r="K14" s="213"/>
      <c r="L14" s="213"/>
      <c r="M14" s="213"/>
      <c r="N14" s="120"/>
      <c r="O14" s="118" t="s">
        <v>46</v>
      </c>
      <c r="P14" s="213"/>
      <c r="Q14" s="213"/>
      <c r="R14" s="213"/>
      <c r="S14" s="214"/>
      <c r="T14" s="214"/>
    </row>
    <row r="15" spans="2:22" s="5" customFormat="1" ht="117" hidden="1" x14ac:dyDescent="0.45">
      <c r="B15" s="6">
        <v>10</v>
      </c>
      <c r="C15" s="6"/>
      <c r="D15" s="7" t="s">
        <v>48</v>
      </c>
      <c r="E15" s="8" t="s">
        <v>46</v>
      </c>
      <c r="F15" s="9" t="s">
        <v>29</v>
      </c>
      <c r="G15" s="10">
        <v>1500000</v>
      </c>
      <c r="H15" s="7" t="s">
        <v>49</v>
      </c>
      <c r="I15" s="213"/>
      <c r="J15" s="213"/>
      <c r="K15" s="213"/>
      <c r="L15" s="213"/>
      <c r="M15" s="213"/>
      <c r="N15" s="120"/>
      <c r="O15" s="118" t="s">
        <v>46</v>
      </c>
      <c r="P15" s="213"/>
      <c r="Q15" s="213"/>
      <c r="R15" s="213"/>
      <c r="S15" s="214"/>
      <c r="T15" s="214"/>
    </row>
    <row r="16" spans="2:22" s="5" customFormat="1" ht="117" hidden="1" x14ac:dyDescent="0.45">
      <c r="B16" s="6">
        <v>11</v>
      </c>
      <c r="C16" s="6"/>
      <c r="D16" s="7" t="s">
        <v>50</v>
      </c>
      <c r="E16" s="8" t="s">
        <v>46</v>
      </c>
      <c r="F16" s="9" t="s">
        <v>29</v>
      </c>
      <c r="G16" s="10">
        <v>2000000</v>
      </c>
      <c r="H16" s="7" t="s">
        <v>51</v>
      </c>
      <c r="I16" s="213"/>
      <c r="J16" s="213"/>
      <c r="K16" s="213"/>
      <c r="L16" s="213"/>
      <c r="M16" s="213"/>
      <c r="N16" s="120"/>
      <c r="O16" s="118" t="s">
        <v>46</v>
      </c>
      <c r="P16" s="213"/>
      <c r="Q16" s="213"/>
      <c r="R16" s="213"/>
      <c r="S16" s="214"/>
      <c r="T16" s="214"/>
    </row>
    <row r="17" spans="2:22" s="5" customFormat="1" ht="58.5" hidden="1" x14ac:dyDescent="0.45">
      <c r="B17" s="6">
        <v>12</v>
      </c>
      <c r="C17" s="6"/>
      <c r="D17" s="7" t="s">
        <v>52</v>
      </c>
      <c r="E17" s="8" t="s">
        <v>26</v>
      </c>
      <c r="F17" s="9" t="s">
        <v>29</v>
      </c>
      <c r="G17" s="10">
        <v>252500</v>
      </c>
      <c r="H17" s="7" t="s">
        <v>53</v>
      </c>
      <c r="I17" s="213"/>
      <c r="J17" s="213"/>
      <c r="K17" s="213"/>
      <c r="L17" s="213"/>
      <c r="M17" s="213"/>
      <c r="N17" s="120"/>
      <c r="O17" s="118" t="s">
        <v>26</v>
      </c>
      <c r="P17" s="213"/>
      <c r="Q17" s="213"/>
      <c r="R17" s="213"/>
      <c r="S17" s="214"/>
      <c r="T17" s="214"/>
    </row>
    <row r="18" spans="2:22" s="5" customFormat="1" ht="117" hidden="1" x14ac:dyDescent="0.45">
      <c r="B18" s="6">
        <v>13</v>
      </c>
      <c r="C18" s="6"/>
      <c r="D18" s="7" t="s">
        <v>54</v>
      </c>
      <c r="E18" s="8" t="s">
        <v>46</v>
      </c>
      <c r="F18" s="9" t="s">
        <v>29</v>
      </c>
      <c r="G18" s="10">
        <v>1500000</v>
      </c>
      <c r="H18" s="7" t="s">
        <v>55</v>
      </c>
      <c r="I18" s="213"/>
      <c r="J18" s="213"/>
      <c r="K18" s="213"/>
      <c r="L18" s="213"/>
      <c r="M18" s="213"/>
      <c r="N18" s="120"/>
      <c r="O18" s="118" t="s">
        <v>46</v>
      </c>
      <c r="P18" s="213"/>
      <c r="Q18" s="213"/>
      <c r="R18" s="213"/>
      <c r="S18" s="214"/>
      <c r="T18" s="214"/>
    </row>
    <row r="19" spans="2:22" s="5" customFormat="1" ht="136.5" hidden="1" x14ac:dyDescent="0.45">
      <c r="B19" s="6">
        <v>14</v>
      </c>
      <c r="C19" s="6"/>
      <c r="D19" s="7" t="s">
        <v>56</v>
      </c>
      <c r="E19" s="8" t="s">
        <v>57</v>
      </c>
      <c r="F19" s="9" t="s">
        <v>34</v>
      </c>
      <c r="G19" s="10">
        <v>20970000</v>
      </c>
      <c r="H19" s="7" t="s">
        <v>58</v>
      </c>
      <c r="I19" s="213"/>
      <c r="J19" s="213"/>
      <c r="K19" s="213"/>
      <c r="L19" s="213"/>
      <c r="M19" s="213"/>
      <c r="N19" s="120"/>
      <c r="O19" s="118" t="s">
        <v>57</v>
      </c>
      <c r="P19" s="213"/>
      <c r="Q19" s="213"/>
      <c r="R19" s="213"/>
      <c r="S19" s="214"/>
      <c r="T19" s="214"/>
    </row>
    <row r="20" spans="2:22" s="5" customFormat="1" ht="75" hidden="1" x14ac:dyDescent="0.45">
      <c r="B20" s="6">
        <v>15</v>
      </c>
      <c r="C20" s="6"/>
      <c r="D20" s="7" t="s">
        <v>59</v>
      </c>
      <c r="E20" s="8" t="s">
        <v>26</v>
      </c>
      <c r="F20" s="9" t="s">
        <v>29</v>
      </c>
      <c r="G20" s="10">
        <v>1500000</v>
      </c>
      <c r="H20" s="7" t="s">
        <v>60</v>
      </c>
      <c r="I20" s="213"/>
      <c r="J20" s="213"/>
      <c r="K20" s="213"/>
      <c r="L20" s="213"/>
      <c r="M20" s="213"/>
      <c r="N20" s="120"/>
      <c r="O20" s="118" t="s">
        <v>26</v>
      </c>
      <c r="P20" s="213"/>
      <c r="Q20" s="213"/>
      <c r="R20" s="213"/>
      <c r="S20" s="214"/>
      <c r="T20" s="214"/>
    </row>
    <row r="21" spans="2:22" s="5" customFormat="1" ht="112.5" hidden="1" x14ac:dyDescent="0.45">
      <c r="B21" s="6">
        <v>16</v>
      </c>
      <c r="C21" s="6"/>
      <c r="D21" s="7" t="s">
        <v>61</v>
      </c>
      <c r="E21" s="8" t="s">
        <v>62</v>
      </c>
      <c r="F21" s="9" t="s">
        <v>34</v>
      </c>
      <c r="G21" s="10">
        <v>1135000</v>
      </c>
      <c r="H21" s="7" t="s">
        <v>63</v>
      </c>
      <c r="I21" s="213"/>
      <c r="J21" s="213"/>
      <c r="K21" s="213"/>
      <c r="L21" s="213"/>
      <c r="M21" s="213"/>
      <c r="N21" s="120"/>
      <c r="O21" s="118" t="s">
        <v>62</v>
      </c>
      <c r="P21" s="213"/>
      <c r="Q21" s="213"/>
      <c r="R21" s="213"/>
      <c r="S21" s="214"/>
      <c r="T21" s="214"/>
    </row>
    <row r="22" spans="2:22" s="5" customFormat="1" ht="56.25" hidden="1" x14ac:dyDescent="0.45">
      <c r="B22" s="6">
        <v>17</v>
      </c>
      <c r="C22" s="6"/>
      <c r="D22" s="7" t="s">
        <v>64</v>
      </c>
      <c r="E22" s="8" t="s">
        <v>65</v>
      </c>
      <c r="F22" s="9" t="s">
        <v>23</v>
      </c>
      <c r="G22" s="10">
        <v>1500000</v>
      </c>
      <c r="H22" s="7" t="s">
        <v>66</v>
      </c>
      <c r="I22" s="119" t="s">
        <v>71</v>
      </c>
      <c r="J22" s="214"/>
      <c r="K22" s="214"/>
      <c r="L22" s="214"/>
      <c r="M22" s="214"/>
      <c r="N22" s="120"/>
      <c r="O22" s="119" t="s">
        <v>71</v>
      </c>
      <c r="P22" s="214"/>
      <c r="Q22" s="214"/>
      <c r="R22" s="215"/>
      <c r="S22" s="214"/>
      <c r="T22" s="214"/>
    </row>
    <row r="23" spans="2:22" s="5" customFormat="1" ht="75" x14ac:dyDescent="0.45">
      <c r="B23" s="6">
        <v>1</v>
      </c>
      <c r="C23" s="6">
        <v>2553</v>
      </c>
      <c r="D23" s="7" t="s">
        <v>246</v>
      </c>
      <c r="E23" s="8" t="s">
        <v>76</v>
      </c>
      <c r="F23" s="9"/>
      <c r="G23" s="10">
        <v>15000000</v>
      </c>
      <c r="H23" s="7" t="s">
        <v>77</v>
      </c>
      <c r="I23" s="214"/>
      <c r="J23" s="214"/>
      <c r="K23" s="218" t="s">
        <v>71</v>
      </c>
      <c r="L23" s="229"/>
      <c r="M23" s="214"/>
      <c r="N23" s="217"/>
      <c r="O23" s="217"/>
      <c r="P23" s="214"/>
      <c r="Q23" s="218" t="s">
        <v>71</v>
      </c>
      <c r="R23" s="214"/>
      <c r="S23" s="214"/>
      <c r="T23" s="214"/>
      <c r="U23" s="229"/>
      <c r="V23" s="229"/>
    </row>
    <row r="24" spans="2:22" x14ac:dyDescent="0.45">
      <c r="F24" s="1" t="s">
        <v>207</v>
      </c>
      <c r="G24" s="85">
        <f>SUM(G23)</f>
        <v>15000000</v>
      </c>
      <c r="H24" s="12" t="s">
        <v>237</v>
      </c>
    </row>
    <row r="25" spans="2:22" x14ac:dyDescent="0.45">
      <c r="L25" s="235"/>
    </row>
  </sheetData>
  <mergeCells count="17">
    <mergeCell ref="B3:B4"/>
    <mergeCell ref="C3:C4"/>
    <mergeCell ref="D3:D4"/>
    <mergeCell ref="B1:U1"/>
    <mergeCell ref="I3:I5"/>
    <mergeCell ref="M3:O3"/>
    <mergeCell ref="P3:Q3"/>
    <mergeCell ref="R3:T3"/>
    <mergeCell ref="U3:V3"/>
    <mergeCell ref="B5:D5"/>
    <mergeCell ref="E3:E4"/>
    <mergeCell ref="F3:F4"/>
    <mergeCell ref="G3:G4"/>
    <mergeCell ref="H3:H4"/>
    <mergeCell ref="J3:J4"/>
    <mergeCell ref="K3:L3"/>
    <mergeCell ref="B2:R2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V24"/>
  <sheetViews>
    <sheetView zoomScale="80" zoomScaleNormal="80" workbookViewId="0">
      <selection activeCell="S32" sqref="S32"/>
    </sheetView>
  </sheetViews>
  <sheetFormatPr defaultRowHeight="21.75" x14ac:dyDescent="0.45"/>
  <cols>
    <col min="1" max="1" width="2.75" style="236" customWidth="1"/>
    <col min="2" max="2" width="4.75" style="236" customWidth="1"/>
    <col min="3" max="3" width="10" style="236" customWidth="1"/>
    <col min="4" max="4" width="17.375" style="236" customWidth="1"/>
    <col min="5" max="5" width="18.25" style="236" customWidth="1"/>
    <col min="6" max="6" width="15.875" style="236" customWidth="1"/>
    <col min="7" max="7" width="11.5" style="236" customWidth="1"/>
    <col min="8" max="8" width="24.875" style="247" customWidth="1"/>
    <col min="9" max="9" width="13.625" style="242" customWidth="1"/>
    <col min="10" max="10" width="10.875" style="236" customWidth="1"/>
    <col min="11" max="11" width="9.375" style="236" customWidth="1"/>
    <col min="12" max="12" width="7.5" style="236" customWidth="1"/>
    <col min="13" max="16" width="9" style="236"/>
    <col min="17" max="17" width="11.625" style="236" customWidth="1"/>
    <col min="18" max="18" width="9" style="236"/>
    <col min="19" max="19" width="11.5" style="236" customWidth="1"/>
    <col min="20" max="20" width="12.25" style="236" customWidth="1"/>
    <col min="21" max="22" width="7.125" style="236" customWidth="1"/>
    <col min="23" max="257" width="9" style="236"/>
    <col min="258" max="258" width="2.75" style="236" customWidth="1"/>
    <col min="259" max="259" width="4.75" style="236" customWidth="1"/>
    <col min="260" max="260" width="28.625" style="236" customWidth="1"/>
    <col min="261" max="261" width="15.375" style="236" customWidth="1"/>
    <col min="262" max="262" width="12.375" style="236" customWidth="1"/>
    <col min="263" max="263" width="10.875" style="236" customWidth="1"/>
    <col min="264" max="264" width="26.375" style="236" customWidth="1"/>
    <col min="265" max="266" width="10.875" style="236" customWidth="1"/>
    <col min="267" max="267" width="9.375" style="236" customWidth="1"/>
    <col min="268" max="268" width="9.125" style="236" customWidth="1"/>
    <col min="269" max="513" width="9" style="236"/>
    <col min="514" max="514" width="2.75" style="236" customWidth="1"/>
    <col min="515" max="515" width="4.75" style="236" customWidth="1"/>
    <col min="516" max="516" width="28.625" style="236" customWidth="1"/>
    <col min="517" max="517" width="15.375" style="236" customWidth="1"/>
    <col min="518" max="518" width="12.375" style="236" customWidth="1"/>
    <col min="519" max="519" width="10.875" style="236" customWidth="1"/>
    <col min="520" max="520" width="26.375" style="236" customWidth="1"/>
    <col min="521" max="522" width="10.875" style="236" customWidth="1"/>
    <col min="523" max="523" width="9.375" style="236" customWidth="1"/>
    <col min="524" max="524" width="9.125" style="236" customWidth="1"/>
    <col min="525" max="769" width="9" style="236"/>
    <col min="770" max="770" width="2.75" style="236" customWidth="1"/>
    <col min="771" max="771" width="4.75" style="236" customWidth="1"/>
    <col min="772" max="772" width="28.625" style="236" customWidth="1"/>
    <col min="773" max="773" width="15.375" style="236" customWidth="1"/>
    <col min="774" max="774" width="12.375" style="236" customWidth="1"/>
    <col min="775" max="775" width="10.875" style="236" customWidth="1"/>
    <col min="776" max="776" width="26.375" style="236" customWidth="1"/>
    <col min="777" max="778" width="10.875" style="236" customWidth="1"/>
    <col min="779" max="779" width="9.375" style="236" customWidth="1"/>
    <col min="780" max="780" width="9.125" style="236" customWidth="1"/>
    <col min="781" max="1025" width="9" style="236"/>
    <col min="1026" max="1026" width="2.75" style="236" customWidth="1"/>
    <col min="1027" max="1027" width="4.75" style="236" customWidth="1"/>
    <col min="1028" max="1028" width="28.625" style="236" customWidth="1"/>
    <col min="1029" max="1029" width="15.375" style="236" customWidth="1"/>
    <col min="1030" max="1030" width="12.375" style="236" customWidth="1"/>
    <col min="1031" max="1031" width="10.875" style="236" customWidth="1"/>
    <col min="1032" max="1032" width="26.375" style="236" customWidth="1"/>
    <col min="1033" max="1034" width="10.875" style="236" customWidth="1"/>
    <col min="1035" max="1035" width="9.375" style="236" customWidth="1"/>
    <col min="1036" max="1036" width="9.125" style="236" customWidth="1"/>
    <col min="1037" max="1281" width="9" style="236"/>
    <col min="1282" max="1282" width="2.75" style="236" customWidth="1"/>
    <col min="1283" max="1283" width="4.75" style="236" customWidth="1"/>
    <col min="1284" max="1284" width="28.625" style="236" customWidth="1"/>
    <col min="1285" max="1285" width="15.375" style="236" customWidth="1"/>
    <col min="1286" max="1286" width="12.375" style="236" customWidth="1"/>
    <col min="1287" max="1287" width="10.875" style="236" customWidth="1"/>
    <col min="1288" max="1288" width="26.375" style="236" customWidth="1"/>
    <col min="1289" max="1290" width="10.875" style="236" customWidth="1"/>
    <col min="1291" max="1291" width="9.375" style="236" customWidth="1"/>
    <col min="1292" max="1292" width="9.125" style="236" customWidth="1"/>
    <col min="1293" max="1537" width="9" style="236"/>
    <col min="1538" max="1538" width="2.75" style="236" customWidth="1"/>
    <col min="1539" max="1539" width="4.75" style="236" customWidth="1"/>
    <col min="1540" max="1540" width="28.625" style="236" customWidth="1"/>
    <col min="1541" max="1541" width="15.375" style="236" customWidth="1"/>
    <col min="1542" max="1542" width="12.375" style="236" customWidth="1"/>
    <col min="1543" max="1543" width="10.875" style="236" customWidth="1"/>
    <col min="1544" max="1544" width="26.375" style="236" customWidth="1"/>
    <col min="1545" max="1546" width="10.875" style="236" customWidth="1"/>
    <col min="1547" max="1547" width="9.375" style="236" customWidth="1"/>
    <col min="1548" max="1548" width="9.125" style="236" customWidth="1"/>
    <col min="1549" max="1793" width="9" style="236"/>
    <col min="1794" max="1794" width="2.75" style="236" customWidth="1"/>
    <col min="1795" max="1795" width="4.75" style="236" customWidth="1"/>
    <col min="1796" max="1796" width="28.625" style="236" customWidth="1"/>
    <col min="1797" max="1797" width="15.375" style="236" customWidth="1"/>
    <col min="1798" max="1798" width="12.375" style="236" customWidth="1"/>
    <col min="1799" max="1799" width="10.875" style="236" customWidth="1"/>
    <col min="1800" max="1800" width="26.375" style="236" customWidth="1"/>
    <col min="1801" max="1802" width="10.875" style="236" customWidth="1"/>
    <col min="1803" max="1803" width="9.375" style="236" customWidth="1"/>
    <col min="1804" max="1804" width="9.125" style="236" customWidth="1"/>
    <col min="1805" max="2049" width="9" style="236"/>
    <col min="2050" max="2050" width="2.75" style="236" customWidth="1"/>
    <col min="2051" max="2051" width="4.75" style="236" customWidth="1"/>
    <col min="2052" max="2052" width="28.625" style="236" customWidth="1"/>
    <col min="2053" max="2053" width="15.375" style="236" customWidth="1"/>
    <col min="2054" max="2054" width="12.375" style="236" customWidth="1"/>
    <col min="2055" max="2055" width="10.875" style="236" customWidth="1"/>
    <col min="2056" max="2056" width="26.375" style="236" customWidth="1"/>
    <col min="2057" max="2058" width="10.875" style="236" customWidth="1"/>
    <col min="2059" max="2059" width="9.375" style="236" customWidth="1"/>
    <col min="2060" max="2060" width="9.125" style="236" customWidth="1"/>
    <col min="2061" max="2305" width="9" style="236"/>
    <col min="2306" max="2306" width="2.75" style="236" customWidth="1"/>
    <col min="2307" max="2307" width="4.75" style="236" customWidth="1"/>
    <col min="2308" max="2308" width="28.625" style="236" customWidth="1"/>
    <col min="2309" max="2309" width="15.375" style="236" customWidth="1"/>
    <col min="2310" max="2310" width="12.375" style="236" customWidth="1"/>
    <col min="2311" max="2311" width="10.875" style="236" customWidth="1"/>
    <col min="2312" max="2312" width="26.375" style="236" customWidth="1"/>
    <col min="2313" max="2314" width="10.875" style="236" customWidth="1"/>
    <col min="2315" max="2315" width="9.375" style="236" customWidth="1"/>
    <col min="2316" max="2316" width="9.125" style="236" customWidth="1"/>
    <col min="2317" max="2561" width="9" style="236"/>
    <col min="2562" max="2562" width="2.75" style="236" customWidth="1"/>
    <col min="2563" max="2563" width="4.75" style="236" customWidth="1"/>
    <col min="2564" max="2564" width="28.625" style="236" customWidth="1"/>
    <col min="2565" max="2565" width="15.375" style="236" customWidth="1"/>
    <col min="2566" max="2566" width="12.375" style="236" customWidth="1"/>
    <col min="2567" max="2567" width="10.875" style="236" customWidth="1"/>
    <col min="2568" max="2568" width="26.375" style="236" customWidth="1"/>
    <col min="2569" max="2570" width="10.875" style="236" customWidth="1"/>
    <col min="2571" max="2571" width="9.375" style="236" customWidth="1"/>
    <col min="2572" max="2572" width="9.125" style="236" customWidth="1"/>
    <col min="2573" max="2817" width="9" style="236"/>
    <col min="2818" max="2818" width="2.75" style="236" customWidth="1"/>
    <col min="2819" max="2819" width="4.75" style="236" customWidth="1"/>
    <col min="2820" max="2820" width="28.625" style="236" customWidth="1"/>
    <col min="2821" max="2821" width="15.375" style="236" customWidth="1"/>
    <col min="2822" max="2822" width="12.375" style="236" customWidth="1"/>
    <col min="2823" max="2823" width="10.875" style="236" customWidth="1"/>
    <col min="2824" max="2824" width="26.375" style="236" customWidth="1"/>
    <col min="2825" max="2826" width="10.875" style="236" customWidth="1"/>
    <col min="2827" max="2827" width="9.375" style="236" customWidth="1"/>
    <col min="2828" max="2828" width="9.125" style="236" customWidth="1"/>
    <col min="2829" max="3073" width="9" style="236"/>
    <col min="3074" max="3074" width="2.75" style="236" customWidth="1"/>
    <col min="3075" max="3075" width="4.75" style="236" customWidth="1"/>
    <col min="3076" max="3076" width="28.625" style="236" customWidth="1"/>
    <col min="3077" max="3077" width="15.375" style="236" customWidth="1"/>
    <col min="3078" max="3078" width="12.375" style="236" customWidth="1"/>
    <col min="3079" max="3079" width="10.875" style="236" customWidth="1"/>
    <col min="3080" max="3080" width="26.375" style="236" customWidth="1"/>
    <col min="3081" max="3082" width="10.875" style="236" customWidth="1"/>
    <col min="3083" max="3083" width="9.375" style="236" customWidth="1"/>
    <col min="3084" max="3084" width="9.125" style="236" customWidth="1"/>
    <col min="3085" max="3329" width="9" style="236"/>
    <col min="3330" max="3330" width="2.75" style="236" customWidth="1"/>
    <col min="3331" max="3331" width="4.75" style="236" customWidth="1"/>
    <col min="3332" max="3332" width="28.625" style="236" customWidth="1"/>
    <col min="3333" max="3333" width="15.375" style="236" customWidth="1"/>
    <col min="3334" max="3334" width="12.375" style="236" customWidth="1"/>
    <col min="3335" max="3335" width="10.875" style="236" customWidth="1"/>
    <col min="3336" max="3336" width="26.375" style="236" customWidth="1"/>
    <col min="3337" max="3338" width="10.875" style="236" customWidth="1"/>
    <col min="3339" max="3339" width="9.375" style="236" customWidth="1"/>
    <col min="3340" max="3340" width="9.125" style="236" customWidth="1"/>
    <col min="3341" max="3585" width="9" style="236"/>
    <col min="3586" max="3586" width="2.75" style="236" customWidth="1"/>
    <col min="3587" max="3587" width="4.75" style="236" customWidth="1"/>
    <col min="3588" max="3588" width="28.625" style="236" customWidth="1"/>
    <col min="3589" max="3589" width="15.375" style="236" customWidth="1"/>
    <col min="3590" max="3590" width="12.375" style="236" customWidth="1"/>
    <col min="3591" max="3591" width="10.875" style="236" customWidth="1"/>
    <col min="3592" max="3592" width="26.375" style="236" customWidth="1"/>
    <col min="3593" max="3594" width="10.875" style="236" customWidth="1"/>
    <col min="3595" max="3595" width="9.375" style="236" customWidth="1"/>
    <col min="3596" max="3596" width="9.125" style="236" customWidth="1"/>
    <col min="3597" max="3841" width="9" style="236"/>
    <col min="3842" max="3842" width="2.75" style="236" customWidth="1"/>
    <col min="3843" max="3843" width="4.75" style="236" customWidth="1"/>
    <col min="3844" max="3844" width="28.625" style="236" customWidth="1"/>
    <col min="3845" max="3845" width="15.375" style="236" customWidth="1"/>
    <col min="3846" max="3846" width="12.375" style="236" customWidth="1"/>
    <col min="3847" max="3847" width="10.875" style="236" customWidth="1"/>
    <col min="3848" max="3848" width="26.375" style="236" customWidth="1"/>
    <col min="3849" max="3850" width="10.875" style="236" customWidth="1"/>
    <col min="3851" max="3851" width="9.375" style="236" customWidth="1"/>
    <col min="3852" max="3852" width="9.125" style="236" customWidth="1"/>
    <col min="3853" max="4097" width="9" style="236"/>
    <col min="4098" max="4098" width="2.75" style="236" customWidth="1"/>
    <col min="4099" max="4099" width="4.75" style="236" customWidth="1"/>
    <col min="4100" max="4100" width="28.625" style="236" customWidth="1"/>
    <col min="4101" max="4101" width="15.375" style="236" customWidth="1"/>
    <col min="4102" max="4102" width="12.375" style="236" customWidth="1"/>
    <col min="4103" max="4103" width="10.875" style="236" customWidth="1"/>
    <col min="4104" max="4104" width="26.375" style="236" customWidth="1"/>
    <col min="4105" max="4106" width="10.875" style="236" customWidth="1"/>
    <col min="4107" max="4107" width="9.375" style="236" customWidth="1"/>
    <col min="4108" max="4108" width="9.125" style="236" customWidth="1"/>
    <col min="4109" max="4353" width="9" style="236"/>
    <col min="4354" max="4354" width="2.75" style="236" customWidth="1"/>
    <col min="4355" max="4355" width="4.75" style="236" customWidth="1"/>
    <col min="4356" max="4356" width="28.625" style="236" customWidth="1"/>
    <col min="4357" max="4357" width="15.375" style="236" customWidth="1"/>
    <col min="4358" max="4358" width="12.375" style="236" customWidth="1"/>
    <col min="4359" max="4359" width="10.875" style="236" customWidth="1"/>
    <col min="4360" max="4360" width="26.375" style="236" customWidth="1"/>
    <col min="4361" max="4362" width="10.875" style="236" customWidth="1"/>
    <col min="4363" max="4363" width="9.375" style="236" customWidth="1"/>
    <col min="4364" max="4364" width="9.125" style="236" customWidth="1"/>
    <col min="4365" max="4609" width="9" style="236"/>
    <col min="4610" max="4610" width="2.75" style="236" customWidth="1"/>
    <col min="4611" max="4611" width="4.75" style="236" customWidth="1"/>
    <col min="4612" max="4612" width="28.625" style="236" customWidth="1"/>
    <col min="4613" max="4613" width="15.375" style="236" customWidth="1"/>
    <col min="4614" max="4614" width="12.375" style="236" customWidth="1"/>
    <col min="4615" max="4615" width="10.875" style="236" customWidth="1"/>
    <col min="4616" max="4616" width="26.375" style="236" customWidth="1"/>
    <col min="4617" max="4618" width="10.875" style="236" customWidth="1"/>
    <col min="4619" max="4619" width="9.375" style="236" customWidth="1"/>
    <col min="4620" max="4620" width="9.125" style="236" customWidth="1"/>
    <col min="4621" max="4865" width="9" style="236"/>
    <col min="4866" max="4866" width="2.75" style="236" customWidth="1"/>
    <col min="4867" max="4867" width="4.75" style="236" customWidth="1"/>
    <col min="4868" max="4868" width="28.625" style="236" customWidth="1"/>
    <col min="4869" max="4869" width="15.375" style="236" customWidth="1"/>
    <col min="4870" max="4870" width="12.375" style="236" customWidth="1"/>
    <col min="4871" max="4871" width="10.875" style="236" customWidth="1"/>
    <col min="4872" max="4872" width="26.375" style="236" customWidth="1"/>
    <col min="4873" max="4874" width="10.875" style="236" customWidth="1"/>
    <col min="4875" max="4875" width="9.375" style="236" customWidth="1"/>
    <col min="4876" max="4876" width="9.125" style="236" customWidth="1"/>
    <col min="4877" max="5121" width="9" style="236"/>
    <col min="5122" max="5122" width="2.75" style="236" customWidth="1"/>
    <col min="5123" max="5123" width="4.75" style="236" customWidth="1"/>
    <col min="5124" max="5124" width="28.625" style="236" customWidth="1"/>
    <col min="5125" max="5125" width="15.375" style="236" customWidth="1"/>
    <col min="5126" max="5126" width="12.375" style="236" customWidth="1"/>
    <col min="5127" max="5127" width="10.875" style="236" customWidth="1"/>
    <col min="5128" max="5128" width="26.375" style="236" customWidth="1"/>
    <col min="5129" max="5130" width="10.875" style="236" customWidth="1"/>
    <col min="5131" max="5131" width="9.375" style="236" customWidth="1"/>
    <col min="5132" max="5132" width="9.125" style="236" customWidth="1"/>
    <col min="5133" max="5377" width="9" style="236"/>
    <col min="5378" max="5378" width="2.75" style="236" customWidth="1"/>
    <col min="5379" max="5379" width="4.75" style="236" customWidth="1"/>
    <col min="5380" max="5380" width="28.625" style="236" customWidth="1"/>
    <col min="5381" max="5381" width="15.375" style="236" customWidth="1"/>
    <col min="5382" max="5382" width="12.375" style="236" customWidth="1"/>
    <col min="5383" max="5383" width="10.875" style="236" customWidth="1"/>
    <col min="5384" max="5384" width="26.375" style="236" customWidth="1"/>
    <col min="5385" max="5386" width="10.875" style="236" customWidth="1"/>
    <col min="5387" max="5387" width="9.375" style="236" customWidth="1"/>
    <col min="5388" max="5388" width="9.125" style="236" customWidth="1"/>
    <col min="5389" max="5633" width="9" style="236"/>
    <col min="5634" max="5634" width="2.75" style="236" customWidth="1"/>
    <col min="5635" max="5635" width="4.75" style="236" customWidth="1"/>
    <col min="5636" max="5636" width="28.625" style="236" customWidth="1"/>
    <col min="5637" max="5637" width="15.375" style="236" customWidth="1"/>
    <col min="5638" max="5638" width="12.375" style="236" customWidth="1"/>
    <col min="5639" max="5639" width="10.875" style="236" customWidth="1"/>
    <col min="5640" max="5640" width="26.375" style="236" customWidth="1"/>
    <col min="5641" max="5642" width="10.875" style="236" customWidth="1"/>
    <col min="5643" max="5643" width="9.375" style="236" customWidth="1"/>
    <col min="5644" max="5644" width="9.125" style="236" customWidth="1"/>
    <col min="5645" max="5889" width="9" style="236"/>
    <col min="5890" max="5890" width="2.75" style="236" customWidth="1"/>
    <col min="5891" max="5891" width="4.75" style="236" customWidth="1"/>
    <col min="5892" max="5892" width="28.625" style="236" customWidth="1"/>
    <col min="5893" max="5893" width="15.375" style="236" customWidth="1"/>
    <col min="5894" max="5894" width="12.375" style="236" customWidth="1"/>
    <col min="5895" max="5895" width="10.875" style="236" customWidth="1"/>
    <col min="5896" max="5896" width="26.375" style="236" customWidth="1"/>
    <col min="5897" max="5898" width="10.875" style="236" customWidth="1"/>
    <col min="5899" max="5899" width="9.375" style="236" customWidth="1"/>
    <col min="5900" max="5900" width="9.125" style="236" customWidth="1"/>
    <col min="5901" max="6145" width="9" style="236"/>
    <col min="6146" max="6146" width="2.75" style="236" customWidth="1"/>
    <col min="6147" max="6147" width="4.75" style="236" customWidth="1"/>
    <col min="6148" max="6148" width="28.625" style="236" customWidth="1"/>
    <col min="6149" max="6149" width="15.375" style="236" customWidth="1"/>
    <col min="6150" max="6150" width="12.375" style="236" customWidth="1"/>
    <col min="6151" max="6151" width="10.875" style="236" customWidth="1"/>
    <col min="6152" max="6152" width="26.375" style="236" customWidth="1"/>
    <col min="6153" max="6154" width="10.875" style="236" customWidth="1"/>
    <col min="6155" max="6155" width="9.375" style="236" customWidth="1"/>
    <col min="6156" max="6156" width="9.125" style="236" customWidth="1"/>
    <col min="6157" max="6401" width="9" style="236"/>
    <col min="6402" max="6402" width="2.75" style="236" customWidth="1"/>
    <col min="6403" max="6403" width="4.75" style="236" customWidth="1"/>
    <col min="6404" max="6404" width="28.625" style="236" customWidth="1"/>
    <col min="6405" max="6405" width="15.375" style="236" customWidth="1"/>
    <col min="6406" max="6406" width="12.375" style="236" customWidth="1"/>
    <col min="6407" max="6407" width="10.875" style="236" customWidth="1"/>
    <col min="6408" max="6408" width="26.375" style="236" customWidth="1"/>
    <col min="6409" max="6410" width="10.875" style="236" customWidth="1"/>
    <col min="6411" max="6411" width="9.375" style="236" customWidth="1"/>
    <col min="6412" max="6412" width="9.125" style="236" customWidth="1"/>
    <col min="6413" max="6657" width="9" style="236"/>
    <col min="6658" max="6658" width="2.75" style="236" customWidth="1"/>
    <col min="6659" max="6659" width="4.75" style="236" customWidth="1"/>
    <col min="6660" max="6660" width="28.625" style="236" customWidth="1"/>
    <col min="6661" max="6661" width="15.375" style="236" customWidth="1"/>
    <col min="6662" max="6662" width="12.375" style="236" customWidth="1"/>
    <col min="6663" max="6663" width="10.875" style="236" customWidth="1"/>
    <col min="6664" max="6664" width="26.375" style="236" customWidth="1"/>
    <col min="6665" max="6666" width="10.875" style="236" customWidth="1"/>
    <col min="6667" max="6667" width="9.375" style="236" customWidth="1"/>
    <col min="6668" max="6668" width="9.125" style="236" customWidth="1"/>
    <col min="6669" max="6913" width="9" style="236"/>
    <col min="6914" max="6914" width="2.75" style="236" customWidth="1"/>
    <col min="6915" max="6915" width="4.75" style="236" customWidth="1"/>
    <col min="6916" max="6916" width="28.625" style="236" customWidth="1"/>
    <col min="6917" max="6917" width="15.375" style="236" customWidth="1"/>
    <col min="6918" max="6918" width="12.375" style="236" customWidth="1"/>
    <col min="6919" max="6919" width="10.875" style="236" customWidth="1"/>
    <col min="6920" max="6920" width="26.375" style="236" customWidth="1"/>
    <col min="6921" max="6922" width="10.875" style="236" customWidth="1"/>
    <col min="6923" max="6923" width="9.375" style="236" customWidth="1"/>
    <col min="6924" max="6924" width="9.125" style="236" customWidth="1"/>
    <col min="6925" max="7169" width="9" style="236"/>
    <col min="7170" max="7170" width="2.75" style="236" customWidth="1"/>
    <col min="7171" max="7171" width="4.75" style="236" customWidth="1"/>
    <col min="7172" max="7172" width="28.625" style="236" customWidth="1"/>
    <col min="7173" max="7173" width="15.375" style="236" customWidth="1"/>
    <col min="7174" max="7174" width="12.375" style="236" customWidth="1"/>
    <col min="7175" max="7175" width="10.875" style="236" customWidth="1"/>
    <col min="7176" max="7176" width="26.375" style="236" customWidth="1"/>
    <col min="7177" max="7178" width="10.875" style="236" customWidth="1"/>
    <col min="7179" max="7179" width="9.375" style="236" customWidth="1"/>
    <col min="7180" max="7180" width="9.125" style="236" customWidth="1"/>
    <col min="7181" max="7425" width="9" style="236"/>
    <col min="7426" max="7426" width="2.75" style="236" customWidth="1"/>
    <col min="7427" max="7427" width="4.75" style="236" customWidth="1"/>
    <col min="7428" max="7428" width="28.625" style="236" customWidth="1"/>
    <col min="7429" max="7429" width="15.375" style="236" customWidth="1"/>
    <col min="7430" max="7430" width="12.375" style="236" customWidth="1"/>
    <col min="7431" max="7431" width="10.875" style="236" customWidth="1"/>
    <col min="7432" max="7432" width="26.375" style="236" customWidth="1"/>
    <col min="7433" max="7434" width="10.875" style="236" customWidth="1"/>
    <col min="7435" max="7435" width="9.375" style="236" customWidth="1"/>
    <col min="7436" max="7436" width="9.125" style="236" customWidth="1"/>
    <col min="7437" max="7681" width="9" style="236"/>
    <col min="7682" max="7682" width="2.75" style="236" customWidth="1"/>
    <col min="7683" max="7683" width="4.75" style="236" customWidth="1"/>
    <col min="7684" max="7684" width="28.625" style="236" customWidth="1"/>
    <col min="7685" max="7685" width="15.375" style="236" customWidth="1"/>
    <col min="7686" max="7686" width="12.375" style="236" customWidth="1"/>
    <col min="7687" max="7687" width="10.875" style="236" customWidth="1"/>
    <col min="7688" max="7688" width="26.375" style="236" customWidth="1"/>
    <col min="7689" max="7690" width="10.875" style="236" customWidth="1"/>
    <col min="7691" max="7691" width="9.375" style="236" customWidth="1"/>
    <col min="7692" max="7692" width="9.125" style="236" customWidth="1"/>
    <col min="7693" max="7937" width="9" style="236"/>
    <col min="7938" max="7938" width="2.75" style="236" customWidth="1"/>
    <col min="7939" max="7939" width="4.75" style="236" customWidth="1"/>
    <col min="7940" max="7940" width="28.625" style="236" customWidth="1"/>
    <col min="7941" max="7941" width="15.375" style="236" customWidth="1"/>
    <col min="7942" max="7942" width="12.375" style="236" customWidth="1"/>
    <col min="7943" max="7943" width="10.875" style="236" customWidth="1"/>
    <col min="7944" max="7944" width="26.375" style="236" customWidth="1"/>
    <col min="7945" max="7946" width="10.875" style="236" customWidth="1"/>
    <col min="7947" max="7947" width="9.375" style="236" customWidth="1"/>
    <col min="7948" max="7948" width="9.125" style="236" customWidth="1"/>
    <col min="7949" max="8193" width="9" style="236"/>
    <col min="8194" max="8194" width="2.75" style="236" customWidth="1"/>
    <col min="8195" max="8195" width="4.75" style="236" customWidth="1"/>
    <col min="8196" max="8196" width="28.625" style="236" customWidth="1"/>
    <col min="8197" max="8197" width="15.375" style="236" customWidth="1"/>
    <col min="8198" max="8198" width="12.375" style="236" customWidth="1"/>
    <col min="8199" max="8199" width="10.875" style="236" customWidth="1"/>
    <col min="8200" max="8200" width="26.375" style="236" customWidth="1"/>
    <col min="8201" max="8202" width="10.875" style="236" customWidth="1"/>
    <col min="8203" max="8203" width="9.375" style="236" customWidth="1"/>
    <col min="8204" max="8204" width="9.125" style="236" customWidth="1"/>
    <col min="8205" max="8449" width="9" style="236"/>
    <col min="8450" max="8450" width="2.75" style="236" customWidth="1"/>
    <col min="8451" max="8451" width="4.75" style="236" customWidth="1"/>
    <col min="8452" max="8452" width="28.625" style="236" customWidth="1"/>
    <col min="8453" max="8453" width="15.375" style="236" customWidth="1"/>
    <col min="8454" max="8454" width="12.375" style="236" customWidth="1"/>
    <col min="8455" max="8455" width="10.875" style="236" customWidth="1"/>
    <col min="8456" max="8456" width="26.375" style="236" customWidth="1"/>
    <col min="8457" max="8458" width="10.875" style="236" customWidth="1"/>
    <col min="8459" max="8459" width="9.375" style="236" customWidth="1"/>
    <col min="8460" max="8460" width="9.125" style="236" customWidth="1"/>
    <col min="8461" max="8705" width="9" style="236"/>
    <col min="8706" max="8706" width="2.75" style="236" customWidth="1"/>
    <col min="8707" max="8707" width="4.75" style="236" customWidth="1"/>
    <col min="8708" max="8708" width="28.625" style="236" customWidth="1"/>
    <col min="8709" max="8709" width="15.375" style="236" customWidth="1"/>
    <col min="8710" max="8710" width="12.375" style="236" customWidth="1"/>
    <col min="8711" max="8711" width="10.875" style="236" customWidth="1"/>
    <col min="8712" max="8712" width="26.375" style="236" customWidth="1"/>
    <col min="8713" max="8714" width="10.875" style="236" customWidth="1"/>
    <col min="8715" max="8715" width="9.375" style="236" customWidth="1"/>
    <col min="8716" max="8716" width="9.125" style="236" customWidth="1"/>
    <col min="8717" max="8961" width="9" style="236"/>
    <col min="8962" max="8962" width="2.75" style="236" customWidth="1"/>
    <col min="8963" max="8963" width="4.75" style="236" customWidth="1"/>
    <col min="8964" max="8964" width="28.625" style="236" customWidth="1"/>
    <col min="8965" max="8965" width="15.375" style="236" customWidth="1"/>
    <col min="8966" max="8966" width="12.375" style="236" customWidth="1"/>
    <col min="8967" max="8967" width="10.875" style="236" customWidth="1"/>
    <col min="8968" max="8968" width="26.375" style="236" customWidth="1"/>
    <col min="8969" max="8970" width="10.875" style="236" customWidth="1"/>
    <col min="8971" max="8971" width="9.375" style="236" customWidth="1"/>
    <col min="8972" max="8972" width="9.125" style="236" customWidth="1"/>
    <col min="8973" max="9217" width="9" style="236"/>
    <col min="9218" max="9218" width="2.75" style="236" customWidth="1"/>
    <col min="9219" max="9219" width="4.75" style="236" customWidth="1"/>
    <col min="9220" max="9220" width="28.625" style="236" customWidth="1"/>
    <col min="9221" max="9221" width="15.375" style="236" customWidth="1"/>
    <col min="9222" max="9222" width="12.375" style="236" customWidth="1"/>
    <col min="9223" max="9223" width="10.875" style="236" customWidth="1"/>
    <col min="9224" max="9224" width="26.375" style="236" customWidth="1"/>
    <col min="9225" max="9226" width="10.875" style="236" customWidth="1"/>
    <col min="9227" max="9227" width="9.375" style="236" customWidth="1"/>
    <col min="9228" max="9228" width="9.125" style="236" customWidth="1"/>
    <col min="9229" max="9473" width="9" style="236"/>
    <col min="9474" max="9474" width="2.75" style="236" customWidth="1"/>
    <col min="9475" max="9475" width="4.75" style="236" customWidth="1"/>
    <col min="9476" max="9476" width="28.625" style="236" customWidth="1"/>
    <col min="9477" max="9477" width="15.375" style="236" customWidth="1"/>
    <col min="9478" max="9478" width="12.375" style="236" customWidth="1"/>
    <col min="9479" max="9479" width="10.875" style="236" customWidth="1"/>
    <col min="9480" max="9480" width="26.375" style="236" customWidth="1"/>
    <col min="9481" max="9482" width="10.875" style="236" customWidth="1"/>
    <col min="9483" max="9483" width="9.375" style="236" customWidth="1"/>
    <col min="9484" max="9484" width="9.125" style="236" customWidth="1"/>
    <col min="9485" max="9729" width="9" style="236"/>
    <col min="9730" max="9730" width="2.75" style="236" customWidth="1"/>
    <col min="9731" max="9731" width="4.75" style="236" customWidth="1"/>
    <col min="9732" max="9732" width="28.625" style="236" customWidth="1"/>
    <col min="9733" max="9733" width="15.375" style="236" customWidth="1"/>
    <col min="9734" max="9734" width="12.375" style="236" customWidth="1"/>
    <col min="9735" max="9735" width="10.875" style="236" customWidth="1"/>
    <col min="9736" max="9736" width="26.375" style="236" customWidth="1"/>
    <col min="9737" max="9738" width="10.875" style="236" customWidth="1"/>
    <col min="9739" max="9739" width="9.375" style="236" customWidth="1"/>
    <col min="9740" max="9740" width="9.125" style="236" customWidth="1"/>
    <col min="9741" max="9985" width="9" style="236"/>
    <col min="9986" max="9986" width="2.75" style="236" customWidth="1"/>
    <col min="9987" max="9987" width="4.75" style="236" customWidth="1"/>
    <col min="9988" max="9988" width="28.625" style="236" customWidth="1"/>
    <col min="9989" max="9989" width="15.375" style="236" customWidth="1"/>
    <col min="9990" max="9990" width="12.375" style="236" customWidth="1"/>
    <col min="9991" max="9991" width="10.875" style="236" customWidth="1"/>
    <col min="9992" max="9992" width="26.375" style="236" customWidth="1"/>
    <col min="9993" max="9994" width="10.875" style="236" customWidth="1"/>
    <col min="9995" max="9995" width="9.375" style="236" customWidth="1"/>
    <col min="9996" max="9996" width="9.125" style="236" customWidth="1"/>
    <col min="9997" max="10241" width="9" style="236"/>
    <col min="10242" max="10242" width="2.75" style="236" customWidth="1"/>
    <col min="10243" max="10243" width="4.75" style="236" customWidth="1"/>
    <col min="10244" max="10244" width="28.625" style="236" customWidth="1"/>
    <col min="10245" max="10245" width="15.375" style="236" customWidth="1"/>
    <col min="10246" max="10246" width="12.375" style="236" customWidth="1"/>
    <col min="10247" max="10247" width="10.875" style="236" customWidth="1"/>
    <col min="10248" max="10248" width="26.375" style="236" customWidth="1"/>
    <col min="10249" max="10250" width="10.875" style="236" customWidth="1"/>
    <col min="10251" max="10251" width="9.375" style="236" customWidth="1"/>
    <col min="10252" max="10252" width="9.125" style="236" customWidth="1"/>
    <col min="10253" max="10497" width="9" style="236"/>
    <col min="10498" max="10498" width="2.75" style="236" customWidth="1"/>
    <col min="10499" max="10499" width="4.75" style="236" customWidth="1"/>
    <col min="10500" max="10500" width="28.625" style="236" customWidth="1"/>
    <col min="10501" max="10501" width="15.375" style="236" customWidth="1"/>
    <col min="10502" max="10502" width="12.375" style="236" customWidth="1"/>
    <col min="10503" max="10503" width="10.875" style="236" customWidth="1"/>
    <col min="10504" max="10504" width="26.375" style="236" customWidth="1"/>
    <col min="10505" max="10506" width="10.875" style="236" customWidth="1"/>
    <col min="10507" max="10507" width="9.375" style="236" customWidth="1"/>
    <col min="10508" max="10508" width="9.125" style="236" customWidth="1"/>
    <col min="10509" max="10753" width="9" style="236"/>
    <col min="10754" max="10754" width="2.75" style="236" customWidth="1"/>
    <col min="10755" max="10755" width="4.75" style="236" customWidth="1"/>
    <col min="10756" max="10756" width="28.625" style="236" customWidth="1"/>
    <col min="10757" max="10757" width="15.375" style="236" customWidth="1"/>
    <col min="10758" max="10758" width="12.375" style="236" customWidth="1"/>
    <col min="10759" max="10759" width="10.875" style="236" customWidth="1"/>
    <col min="10760" max="10760" width="26.375" style="236" customWidth="1"/>
    <col min="10761" max="10762" width="10.875" style="236" customWidth="1"/>
    <col min="10763" max="10763" width="9.375" style="236" customWidth="1"/>
    <col min="10764" max="10764" width="9.125" style="236" customWidth="1"/>
    <col min="10765" max="11009" width="9" style="236"/>
    <col min="11010" max="11010" width="2.75" style="236" customWidth="1"/>
    <col min="11011" max="11011" width="4.75" style="236" customWidth="1"/>
    <col min="11012" max="11012" width="28.625" style="236" customWidth="1"/>
    <col min="11013" max="11013" width="15.375" style="236" customWidth="1"/>
    <col min="11014" max="11014" width="12.375" style="236" customWidth="1"/>
    <col min="11015" max="11015" width="10.875" style="236" customWidth="1"/>
    <col min="11016" max="11016" width="26.375" style="236" customWidth="1"/>
    <col min="11017" max="11018" width="10.875" style="236" customWidth="1"/>
    <col min="11019" max="11019" width="9.375" style="236" customWidth="1"/>
    <col min="11020" max="11020" width="9.125" style="236" customWidth="1"/>
    <col min="11021" max="11265" width="9" style="236"/>
    <col min="11266" max="11266" width="2.75" style="236" customWidth="1"/>
    <col min="11267" max="11267" width="4.75" style="236" customWidth="1"/>
    <col min="11268" max="11268" width="28.625" style="236" customWidth="1"/>
    <col min="11269" max="11269" width="15.375" style="236" customWidth="1"/>
    <col min="11270" max="11270" width="12.375" style="236" customWidth="1"/>
    <col min="11271" max="11271" width="10.875" style="236" customWidth="1"/>
    <col min="11272" max="11272" width="26.375" style="236" customWidth="1"/>
    <col min="11273" max="11274" width="10.875" style="236" customWidth="1"/>
    <col min="11275" max="11275" width="9.375" style="236" customWidth="1"/>
    <col min="11276" max="11276" width="9.125" style="236" customWidth="1"/>
    <col min="11277" max="11521" width="9" style="236"/>
    <col min="11522" max="11522" width="2.75" style="236" customWidth="1"/>
    <col min="11523" max="11523" width="4.75" style="236" customWidth="1"/>
    <col min="11524" max="11524" width="28.625" style="236" customWidth="1"/>
    <col min="11525" max="11525" width="15.375" style="236" customWidth="1"/>
    <col min="11526" max="11526" width="12.375" style="236" customWidth="1"/>
    <col min="11527" max="11527" width="10.875" style="236" customWidth="1"/>
    <col min="11528" max="11528" width="26.375" style="236" customWidth="1"/>
    <col min="11529" max="11530" width="10.875" style="236" customWidth="1"/>
    <col min="11531" max="11531" width="9.375" style="236" customWidth="1"/>
    <col min="11532" max="11532" width="9.125" style="236" customWidth="1"/>
    <col min="11533" max="11777" width="9" style="236"/>
    <col min="11778" max="11778" width="2.75" style="236" customWidth="1"/>
    <col min="11779" max="11779" width="4.75" style="236" customWidth="1"/>
    <col min="11780" max="11780" width="28.625" style="236" customWidth="1"/>
    <col min="11781" max="11781" width="15.375" style="236" customWidth="1"/>
    <col min="11782" max="11782" width="12.375" style="236" customWidth="1"/>
    <col min="11783" max="11783" width="10.875" style="236" customWidth="1"/>
    <col min="11784" max="11784" width="26.375" style="236" customWidth="1"/>
    <col min="11785" max="11786" width="10.875" style="236" customWidth="1"/>
    <col min="11787" max="11787" width="9.375" style="236" customWidth="1"/>
    <col min="11788" max="11788" width="9.125" style="236" customWidth="1"/>
    <col min="11789" max="12033" width="9" style="236"/>
    <col min="12034" max="12034" width="2.75" style="236" customWidth="1"/>
    <col min="12035" max="12035" width="4.75" style="236" customWidth="1"/>
    <col min="12036" max="12036" width="28.625" style="236" customWidth="1"/>
    <col min="12037" max="12037" width="15.375" style="236" customWidth="1"/>
    <col min="12038" max="12038" width="12.375" style="236" customWidth="1"/>
    <col min="12039" max="12039" width="10.875" style="236" customWidth="1"/>
    <col min="12040" max="12040" width="26.375" style="236" customWidth="1"/>
    <col min="12041" max="12042" width="10.875" style="236" customWidth="1"/>
    <col min="12043" max="12043" width="9.375" style="236" customWidth="1"/>
    <col min="12044" max="12044" width="9.125" style="236" customWidth="1"/>
    <col min="12045" max="12289" width="9" style="236"/>
    <col min="12290" max="12290" width="2.75" style="236" customWidth="1"/>
    <col min="12291" max="12291" width="4.75" style="236" customWidth="1"/>
    <col min="12292" max="12292" width="28.625" style="236" customWidth="1"/>
    <col min="12293" max="12293" width="15.375" style="236" customWidth="1"/>
    <col min="12294" max="12294" width="12.375" style="236" customWidth="1"/>
    <col min="12295" max="12295" width="10.875" style="236" customWidth="1"/>
    <col min="12296" max="12296" width="26.375" style="236" customWidth="1"/>
    <col min="12297" max="12298" width="10.875" style="236" customWidth="1"/>
    <col min="12299" max="12299" width="9.375" style="236" customWidth="1"/>
    <col min="12300" max="12300" width="9.125" style="236" customWidth="1"/>
    <col min="12301" max="12545" width="9" style="236"/>
    <col min="12546" max="12546" width="2.75" style="236" customWidth="1"/>
    <col min="12547" max="12547" width="4.75" style="236" customWidth="1"/>
    <col min="12548" max="12548" width="28.625" style="236" customWidth="1"/>
    <col min="12549" max="12549" width="15.375" style="236" customWidth="1"/>
    <col min="12550" max="12550" width="12.375" style="236" customWidth="1"/>
    <col min="12551" max="12551" width="10.875" style="236" customWidth="1"/>
    <col min="12552" max="12552" width="26.375" style="236" customWidth="1"/>
    <col min="12553" max="12554" width="10.875" style="236" customWidth="1"/>
    <col min="12555" max="12555" width="9.375" style="236" customWidth="1"/>
    <col min="12556" max="12556" width="9.125" style="236" customWidth="1"/>
    <col min="12557" max="12801" width="9" style="236"/>
    <col min="12802" max="12802" width="2.75" style="236" customWidth="1"/>
    <col min="12803" max="12803" width="4.75" style="236" customWidth="1"/>
    <col min="12804" max="12804" width="28.625" style="236" customWidth="1"/>
    <col min="12805" max="12805" width="15.375" style="236" customWidth="1"/>
    <col min="12806" max="12806" width="12.375" style="236" customWidth="1"/>
    <col min="12807" max="12807" width="10.875" style="236" customWidth="1"/>
    <col min="12808" max="12808" width="26.375" style="236" customWidth="1"/>
    <col min="12809" max="12810" width="10.875" style="236" customWidth="1"/>
    <col min="12811" max="12811" width="9.375" style="236" customWidth="1"/>
    <col min="12812" max="12812" width="9.125" style="236" customWidth="1"/>
    <col min="12813" max="13057" width="9" style="236"/>
    <col min="13058" max="13058" width="2.75" style="236" customWidth="1"/>
    <col min="13059" max="13059" width="4.75" style="236" customWidth="1"/>
    <col min="13060" max="13060" width="28.625" style="236" customWidth="1"/>
    <col min="13061" max="13061" width="15.375" style="236" customWidth="1"/>
    <col min="13062" max="13062" width="12.375" style="236" customWidth="1"/>
    <col min="13063" max="13063" width="10.875" style="236" customWidth="1"/>
    <col min="13064" max="13064" width="26.375" style="236" customWidth="1"/>
    <col min="13065" max="13066" width="10.875" style="236" customWidth="1"/>
    <col min="13067" max="13067" width="9.375" style="236" customWidth="1"/>
    <col min="13068" max="13068" width="9.125" style="236" customWidth="1"/>
    <col min="13069" max="13313" width="9" style="236"/>
    <col min="13314" max="13314" width="2.75" style="236" customWidth="1"/>
    <col min="13315" max="13315" width="4.75" style="236" customWidth="1"/>
    <col min="13316" max="13316" width="28.625" style="236" customWidth="1"/>
    <col min="13317" max="13317" width="15.375" style="236" customWidth="1"/>
    <col min="13318" max="13318" width="12.375" style="236" customWidth="1"/>
    <col min="13319" max="13319" width="10.875" style="236" customWidth="1"/>
    <col min="13320" max="13320" width="26.375" style="236" customWidth="1"/>
    <col min="13321" max="13322" width="10.875" style="236" customWidth="1"/>
    <col min="13323" max="13323" width="9.375" style="236" customWidth="1"/>
    <col min="13324" max="13324" width="9.125" style="236" customWidth="1"/>
    <col min="13325" max="13569" width="9" style="236"/>
    <col min="13570" max="13570" width="2.75" style="236" customWidth="1"/>
    <col min="13571" max="13571" width="4.75" style="236" customWidth="1"/>
    <col min="13572" max="13572" width="28.625" style="236" customWidth="1"/>
    <col min="13573" max="13573" width="15.375" style="236" customWidth="1"/>
    <col min="13574" max="13574" width="12.375" style="236" customWidth="1"/>
    <col min="13575" max="13575" width="10.875" style="236" customWidth="1"/>
    <col min="13576" max="13576" width="26.375" style="236" customWidth="1"/>
    <col min="13577" max="13578" width="10.875" style="236" customWidth="1"/>
    <col min="13579" max="13579" width="9.375" style="236" customWidth="1"/>
    <col min="13580" max="13580" width="9.125" style="236" customWidth="1"/>
    <col min="13581" max="13825" width="9" style="236"/>
    <col min="13826" max="13826" width="2.75" style="236" customWidth="1"/>
    <col min="13827" max="13827" width="4.75" style="236" customWidth="1"/>
    <col min="13828" max="13828" width="28.625" style="236" customWidth="1"/>
    <col min="13829" max="13829" width="15.375" style="236" customWidth="1"/>
    <col min="13830" max="13830" width="12.375" style="236" customWidth="1"/>
    <col min="13831" max="13831" width="10.875" style="236" customWidth="1"/>
    <col min="13832" max="13832" width="26.375" style="236" customWidth="1"/>
    <col min="13833" max="13834" width="10.875" style="236" customWidth="1"/>
    <col min="13835" max="13835" width="9.375" style="236" customWidth="1"/>
    <col min="13836" max="13836" width="9.125" style="236" customWidth="1"/>
    <col min="13837" max="14081" width="9" style="236"/>
    <col min="14082" max="14082" width="2.75" style="236" customWidth="1"/>
    <col min="14083" max="14083" width="4.75" style="236" customWidth="1"/>
    <col min="14084" max="14084" width="28.625" style="236" customWidth="1"/>
    <col min="14085" max="14085" width="15.375" style="236" customWidth="1"/>
    <col min="14086" max="14086" width="12.375" style="236" customWidth="1"/>
    <col min="14087" max="14087" width="10.875" style="236" customWidth="1"/>
    <col min="14088" max="14088" width="26.375" style="236" customWidth="1"/>
    <col min="14089" max="14090" width="10.875" style="236" customWidth="1"/>
    <col min="14091" max="14091" width="9.375" style="236" customWidth="1"/>
    <col min="14092" max="14092" width="9.125" style="236" customWidth="1"/>
    <col min="14093" max="14337" width="9" style="236"/>
    <col min="14338" max="14338" width="2.75" style="236" customWidth="1"/>
    <col min="14339" max="14339" width="4.75" style="236" customWidth="1"/>
    <col min="14340" max="14340" width="28.625" style="236" customWidth="1"/>
    <col min="14341" max="14341" width="15.375" style="236" customWidth="1"/>
    <col min="14342" max="14342" width="12.375" style="236" customWidth="1"/>
    <col min="14343" max="14343" width="10.875" style="236" customWidth="1"/>
    <col min="14344" max="14344" width="26.375" style="236" customWidth="1"/>
    <col min="14345" max="14346" width="10.875" style="236" customWidth="1"/>
    <col min="14347" max="14347" width="9.375" style="236" customWidth="1"/>
    <col min="14348" max="14348" width="9.125" style="236" customWidth="1"/>
    <col min="14349" max="14593" width="9" style="236"/>
    <col min="14594" max="14594" width="2.75" style="236" customWidth="1"/>
    <col min="14595" max="14595" width="4.75" style="236" customWidth="1"/>
    <col min="14596" max="14596" width="28.625" style="236" customWidth="1"/>
    <col min="14597" max="14597" width="15.375" style="236" customWidth="1"/>
    <col min="14598" max="14598" width="12.375" style="236" customWidth="1"/>
    <col min="14599" max="14599" width="10.875" style="236" customWidth="1"/>
    <col min="14600" max="14600" width="26.375" style="236" customWidth="1"/>
    <col min="14601" max="14602" width="10.875" style="236" customWidth="1"/>
    <col min="14603" max="14603" width="9.375" style="236" customWidth="1"/>
    <col min="14604" max="14604" width="9.125" style="236" customWidth="1"/>
    <col min="14605" max="14849" width="9" style="236"/>
    <col min="14850" max="14850" width="2.75" style="236" customWidth="1"/>
    <col min="14851" max="14851" width="4.75" style="236" customWidth="1"/>
    <col min="14852" max="14852" width="28.625" style="236" customWidth="1"/>
    <col min="14853" max="14853" width="15.375" style="236" customWidth="1"/>
    <col min="14854" max="14854" width="12.375" style="236" customWidth="1"/>
    <col min="14855" max="14855" width="10.875" style="236" customWidth="1"/>
    <col min="14856" max="14856" width="26.375" style="236" customWidth="1"/>
    <col min="14857" max="14858" width="10.875" style="236" customWidth="1"/>
    <col min="14859" max="14859" width="9.375" style="236" customWidth="1"/>
    <col min="14860" max="14860" width="9.125" style="236" customWidth="1"/>
    <col min="14861" max="15105" width="9" style="236"/>
    <col min="15106" max="15106" width="2.75" style="236" customWidth="1"/>
    <col min="15107" max="15107" width="4.75" style="236" customWidth="1"/>
    <col min="15108" max="15108" width="28.625" style="236" customWidth="1"/>
    <col min="15109" max="15109" width="15.375" style="236" customWidth="1"/>
    <col min="15110" max="15110" width="12.375" style="236" customWidth="1"/>
    <col min="15111" max="15111" width="10.875" style="236" customWidth="1"/>
    <col min="15112" max="15112" width="26.375" style="236" customWidth="1"/>
    <col min="15113" max="15114" width="10.875" style="236" customWidth="1"/>
    <col min="15115" max="15115" width="9.375" style="236" customWidth="1"/>
    <col min="15116" max="15116" width="9.125" style="236" customWidth="1"/>
    <col min="15117" max="15361" width="9" style="236"/>
    <col min="15362" max="15362" width="2.75" style="236" customWidth="1"/>
    <col min="15363" max="15363" width="4.75" style="236" customWidth="1"/>
    <col min="15364" max="15364" width="28.625" style="236" customWidth="1"/>
    <col min="15365" max="15365" width="15.375" style="236" customWidth="1"/>
    <col min="15366" max="15366" width="12.375" style="236" customWidth="1"/>
    <col min="15367" max="15367" width="10.875" style="236" customWidth="1"/>
    <col min="15368" max="15368" width="26.375" style="236" customWidth="1"/>
    <col min="15369" max="15370" width="10.875" style="236" customWidth="1"/>
    <col min="15371" max="15371" width="9.375" style="236" customWidth="1"/>
    <col min="15372" max="15372" width="9.125" style="236" customWidth="1"/>
    <col min="15373" max="15617" width="9" style="236"/>
    <col min="15618" max="15618" width="2.75" style="236" customWidth="1"/>
    <col min="15619" max="15619" width="4.75" style="236" customWidth="1"/>
    <col min="15620" max="15620" width="28.625" style="236" customWidth="1"/>
    <col min="15621" max="15621" width="15.375" style="236" customWidth="1"/>
    <col min="15622" max="15622" width="12.375" style="236" customWidth="1"/>
    <col min="15623" max="15623" width="10.875" style="236" customWidth="1"/>
    <col min="15624" max="15624" width="26.375" style="236" customWidth="1"/>
    <col min="15625" max="15626" width="10.875" style="236" customWidth="1"/>
    <col min="15627" max="15627" width="9.375" style="236" customWidth="1"/>
    <col min="15628" max="15628" width="9.125" style="236" customWidth="1"/>
    <col min="15629" max="15873" width="9" style="236"/>
    <col min="15874" max="15874" width="2.75" style="236" customWidth="1"/>
    <col min="15875" max="15875" width="4.75" style="236" customWidth="1"/>
    <col min="15876" max="15876" width="28.625" style="236" customWidth="1"/>
    <col min="15877" max="15877" width="15.375" style="236" customWidth="1"/>
    <col min="15878" max="15878" width="12.375" style="236" customWidth="1"/>
    <col min="15879" max="15879" width="10.875" style="236" customWidth="1"/>
    <col min="15880" max="15880" width="26.375" style="236" customWidth="1"/>
    <col min="15881" max="15882" width="10.875" style="236" customWidth="1"/>
    <col min="15883" max="15883" width="9.375" style="236" customWidth="1"/>
    <col min="15884" max="15884" width="9.125" style="236" customWidth="1"/>
    <col min="15885" max="16129" width="9" style="236"/>
    <col min="16130" max="16130" width="2.75" style="236" customWidth="1"/>
    <col min="16131" max="16131" width="4.75" style="236" customWidth="1"/>
    <col min="16132" max="16132" width="28.625" style="236" customWidth="1"/>
    <col min="16133" max="16133" width="15.375" style="236" customWidth="1"/>
    <col min="16134" max="16134" width="12.375" style="236" customWidth="1"/>
    <col min="16135" max="16135" width="10.875" style="236" customWidth="1"/>
    <col min="16136" max="16136" width="26.375" style="236" customWidth="1"/>
    <col min="16137" max="16138" width="10.875" style="236" customWidth="1"/>
    <col min="16139" max="16139" width="9.375" style="236" customWidth="1"/>
    <col min="16140" max="16140" width="9.125" style="236" customWidth="1"/>
    <col min="16141" max="16384" width="9" style="236"/>
  </cols>
  <sheetData>
    <row r="1" spans="2:22" s="189" customFormat="1" ht="21" x14ac:dyDescent="0.35">
      <c r="B1" s="361" t="s">
        <v>238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</row>
    <row r="2" spans="2:22" ht="22.5" x14ac:dyDescent="0.45">
      <c r="B2" s="402" t="s">
        <v>78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</row>
    <row r="3" spans="2:22" ht="47.25" customHeight="1" x14ac:dyDescent="0.45">
      <c r="B3" s="381" t="s">
        <v>196</v>
      </c>
      <c r="C3" s="381" t="s">
        <v>0</v>
      </c>
      <c r="D3" s="381" t="s">
        <v>10</v>
      </c>
      <c r="E3" s="380" t="s">
        <v>11</v>
      </c>
      <c r="F3" s="380" t="s">
        <v>12</v>
      </c>
      <c r="G3" s="380" t="s">
        <v>13</v>
      </c>
      <c r="H3" s="381" t="s">
        <v>14</v>
      </c>
      <c r="I3" s="419" t="s">
        <v>15</v>
      </c>
      <c r="J3" s="419" t="s">
        <v>16</v>
      </c>
      <c r="K3" s="413" t="s">
        <v>189</v>
      </c>
      <c r="L3" s="415"/>
      <c r="M3" s="413" t="s">
        <v>215</v>
      </c>
      <c r="N3" s="414"/>
      <c r="O3" s="415"/>
      <c r="P3" s="416" t="s">
        <v>190</v>
      </c>
      <c r="Q3" s="417"/>
      <c r="R3" s="413" t="s">
        <v>209</v>
      </c>
      <c r="S3" s="414"/>
      <c r="T3" s="414"/>
      <c r="U3" s="418" t="s">
        <v>210</v>
      </c>
      <c r="V3" s="418"/>
    </row>
    <row r="4" spans="2:22" ht="58.5" x14ac:dyDescent="0.45">
      <c r="B4" s="382"/>
      <c r="C4" s="382"/>
      <c r="D4" s="382"/>
      <c r="E4" s="380"/>
      <c r="F4" s="380"/>
      <c r="G4" s="380"/>
      <c r="H4" s="382"/>
      <c r="I4" s="420"/>
      <c r="J4" s="420"/>
      <c r="K4" s="237" t="s">
        <v>191</v>
      </c>
      <c r="L4" s="237" t="s">
        <v>1</v>
      </c>
      <c r="M4" s="237" t="s">
        <v>216</v>
      </c>
      <c r="N4" s="237" t="s">
        <v>217</v>
      </c>
      <c r="O4" s="237" t="s">
        <v>218</v>
      </c>
      <c r="P4" s="222" t="s">
        <v>17</v>
      </c>
      <c r="Q4" s="238" t="s">
        <v>18</v>
      </c>
      <c r="R4" s="237" t="s">
        <v>192</v>
      </c>
      <c r="S4" s="237" t="s">
        <v>193</v>
      </c>
      <c r="T4" s="239" t="s">
        <v>194</v>
      </c>
      <c r="U4" s="237" t="s">
        <v>195</v>
      </c>
      <c r="V4" s="237" t="s">
        <v>220</v>
      </c>
    </row>
    <row r="5" spans="2:22" hidden="1" x14ac:dyDescent="0.45">
      <c r="B5" s="377" t="s">
        <v>205</v>
      </c>
      <c r="C5" s="378"/>
      <c r="D5" s="379"/>
      <c r="E5" s="161"/>
      <c r="F5" s="161" t="s">
        <v>20</v>
      </c>
      <c r="G5" s="162">
        <f>SUM(G6:G22)</f>
        <v>53457500</v>
      </c>
      <c r="H5" s="163"/>
      <c r="I5" s="421"/>
      <c r="J5" s="162"/>
      <c r="K5" s="162"/>
      <c r="L5" s="161"/>
    </row>
    <row r="6" spans="2:22" s="241" customFormat="1" ht="214.5" hidden="1" x14ac:dyDescent="0.45">
      <c r="B6" s="170">
        <v>1</v>
      </c>
      <c r="C6" s="170"/>
      <c r="D6" s="171" t="s">
        <v>21</v>
      </c>
      <c r="E6" s="172" t="s">
        <v>22</v>
      </c>
      <c r="F6" s="173" t="s">
        <v>23</v>
      </c>
      <c r="G6" s="174">
        <v>2000000</v>
      </c>
      <c r="H6" s="171" t="s">
        <v>24</v>
      </c>
      <c r="I6" s="240"/>
      <c r="J6" s="174"/>
      <c r="K6" s="174"/>
      <c r="L6" s="172" t="s">
        <v>22</v>
      </c>
    </row>
    <row r="7" spans="2:22" s="241" customFormat="1" ht="97.5" hidden="1" x14ac:dyDescent="0.45">
      <c r="B7" s="170">
        <v>2</v>
      </c>
      <c r="C7" s="170"/>
      <c r="D7" s="171" t="s">
        <v>25</v>
      </c>
      <c r="E7" s="172" t="s">
        <v>26</v>
      </c>
      <c r="F7" s="173" t="s">
        <v>23</v>
      </c>
      <c r="G7" s="174">
        <v>300000</v>
      </c>
      <c r="H7" s="171" t="s">
        <v>27</v>
      </c>
      <c r="I7" s="242"/>
      <c r="J7" s="174"/>
      <c r="K7" s="174"/>
      <c r="L7" s="172" t="s">
        <v>26</v>
      </c>
    </row>
    <row r="8" spans="2:22" s="241" customFormat="1" ht="136.5" hidden="1" x14ac:dyDescent="0.45">
      <c r="B8" s="170">
        <v>3</v>
      </c>
      <c r="C8" s="170"/>
      <c r="D8" s="171" t="s">
        <v>28</v>
      </c>
      <c r="E8" s="172" t="s">
        <v>22</v>
      </c>
      <c r="F8" s="173" t="s">
        <v>29</v>
      </c>
      <c r="G8" s="174">
        <v>500000</v>
      </c>
      <c r="H8" s="171" t="s">
        <v>30</v>
      </c>
      <c r="I8" s="242"/>
      <c r="J8" s="174"/>
      <c r="K8" s="174"/>
      <c r="L8" s="172" t="s">
        <v>22</v>
      </c>
    </row>
    <row r="9" spans="2:22" s="241" customFormat="1" ht="234" hidden="1" x14ac:dyDescent="0.45">
      <c r="B9" s="170">
        <v>4</v>
      </c>
      <c r="C9" s="170"/>
      <c r="D9" s="171" t="s">
        <v>31</v>
      </c>
      <c r="E9" s="172" t="s">
        <v>22</v>
      </c>
      <c r="F9" s="173" t="s">
        <v>23</v>
      </c>
      <c r="G9" s="174">
        <v>1500000</v>
      </c>
      <c r="H9" s="171" t="s">
        <v>32</v>
      </c>
      <c r="I9" s="242"/>
      <c r="J9" s="174"/>
      <c r="K9" s="174"/>
      <c r="L9" s="172" t="s">
        <v>22</v>
      </c>
    </row>
    <row r="10" spans="2:22" s="241" customFormat="1" ht="78" hidden="1" x14ac:dyDescent="0.45">
      <c r="B10" s="170">
        <v>5</v>
      </c>
      <c r="C10" s="170"/>
      <c r="D10" s="171" t="s">
        <v>33</v>
      </c>
      <c r="E10" s="172" t="s">
        <v>26</v>
      </c>
      <c r="F10" s="173" t="s">
        <v>34</v>
      </c>
      <c r="G10" s="174">
        <v>800000</v>
      </c>
      <c r="H10" s="171" t="s">
        <v>35</v>
      </c>
      <c r="I10" s="242"/>
      <c r="J10" s="174"/>
      <c r="K10" s="174"/>
      <c r="L10" s="172" t="s">
        <v>26</v>
      </c>
    </row>
    <row r="11" spans="2:22" s="241" customFormat="1" ht="97.5" hidden="1" x14ac:dyDescent="0.45">
      <c r="B11" s="170">
        <v>6</v>
      </c>
      <c r="C11" s="170"/>
      <c r="D11" s="171" t="s">
        <v>36</v>
      </c>
      <c r="E11" s="172" t="s">
        <v>37</v>
      </c>
      <c r="F11" s="173" t="s">
        <v>38</v>
      </c>
      <c r="G11" s="174">
        <v>2000000</v>
      </c>
      <c r="H11" s="171" t="s">
        <v>39</v>
      </c>
      <c r="I11" s="242"/>
      <c r="J11" s="174"/>
      <c r="K11" s="174"/>
      <c r="L11" s="172" t="s">
        <v>37</v>
      </c>
    </row>
    <row r="12" spans="2:22" s="241" customFormat="1" ht="117" hidden="1" x14ac:dyDescent="0.45">
      <c r="B12" s="170">
        <v>7</v>
      </c>
      <c r="C12" s="170"/>
      <c r="D12" s="171" t="s">
        <v>40</v>
      </c>
      <c r="E12" s="172" t="s">
        <v>37</v>
      </c>
      <c r="F12" s="173" t="s">
        <v>38</v>
      </c>
      <c r="G12" s="174">
        <v>5000000</v>
      </c>
      <c r="H12" s="171" t="s">
        <v>41</v>
      </c>
      <c r="I12" s="242"/>
      <c r="J12" s="174"/>
      <c r="K12" s="174"/>
      <c r="L12" s="172" t="s">
        <v>37</v>
      </c>
    </row>
    <row r="13" spans="2:22" s="241" customFormat="1" ht="214.5" hidden="1" x14ac:dyDescent="0.45">
      <c r="B13" s="170">
        <v>8</v>
      </c>
      <c r="C13" s="170"/>
      <c r="D13" s="171" t="s">
        <v>42</v>
      </c>
      <c r="E13" s="172" t="s">
        <v>43</v>
      </c>
      <c r="F13" s="173" t="s">
        <v>23</v>
      </c>
      <c r="G13" s="174">
        <v>10000000</v>
      </c>
      <c r="H13" s="171" t="s">
        <v>44</v>
      </c>
      <c r="I13" s="242"/>
      <c r="J13" s="174"/>
      <c r="K13" s="174"/>
      <c r="L13" s="172" t="s">
        <v>43</v>
      </c>
    </row>
    <row r="14" spans="2:22" s="241" customFormat="1" ht="117" hidden="1" x14ac:dyDescent="0.45">
      <c r="B14" s="170">
        <v>9</v>
      </c>
      <c r="C14" s="170"/>
      <c r="D14" s="171" t="s">
        <v>45</v>
      </c>
      <c r="E14" s="172" t="s">
        <v>46</v>
      </c>
      <c r="F14" s="173" t="s">
        <v>29</v>
      </c>
      <c r="G14" s="174">
        <v>1000000</v>
      </c>
      <c r="H14" s="171" t="s">
        <v>47</v>
      </c>
      <c r="I14" s="242"/>
      <c r="J14" s="174"/>
      <c r="K14" s="174"/>
      <c r="L14" s="172" t="s">
        <v>46</v>
      </c>
    </row>
    <row r="15" spans="2:22" s="241" customFormat="1" ht="117" hidden="1" x14ac:dyDescent="0.45">
      <c r="B15" s="170">
        <v>10</v>
      </c>
      <c r="C15" s="170"/>
      <c r="D15" s="171" t="s">
        <v>48</v>
      </c>
      <c r="E15" s="172" t="s">
        <v>46</v>
      </c>
      <c r="F15" s="173" t="s">
        <v>29</v>
      </c>
      <c r="G15" s="174">
        <v>1500000</v>
      </c>
      <c r="H15" s="171" t="s">
        <v>49</v>
      </c>
      <c r="I15" s="242"/>
      <c r="J15" s="174"/>
      <c r="K15" s="174"/>
      <c r="L15" s="172" t="s">
        <v>46</v>
      </c>
    </row>
    <row r="16" spans="2:22" s="241" customFormat="1" ht="117" hidden="1" x14ac:dyDescent="0.45">
      <c r="B16" s="170">
        <v>11</v>
      </c>
      <c r="C16" s="170"/>
      <c r="D16" s="171" t="s">
        <v>50</v>
      </c>
      <c r="E16" s="172" t="s">
        <v>46</v>
      </c>
      <c r="F16" s="173" t="s">
        <v>29</v>
      </c>
      <c r="G16" s="174">
        <v>2000000</v>
      </c>
      <c r="H16" s="171" t="s">
        <v>51</v>
      </c>
      <c r="I16" s="242"/>
      <c r="J16" s="174"/>
      <c r="K16" s="174"/>
      <c r="L16" s="172" t="s">
        <v>46</v>
      </c>
    </row>
    <row r="17" spans="2:22" s="241" customFormat="1" ht="97.5" hidden="1" x14ac:dyDescent="0.45">
      <c r="B17" s="170">
        <v>12</v>
      </c>
      <c r="C17" s="170"/>
      <c r="D17" s="171" t="s">
        <v>52</v>
      </c>
      <c r="E17" s="172" t="s">
        <v>26</v>
      </c>
      <c r="F17" s="173" t="s">
        <v>29</v>
      </c>
      <c r="G17" s="174">
        <v>252500</v>
      </c>
      <c r="H17" s="171" t="s">
        <v>53</v>
      </c>
      <c r="I17" s="242"/>
      <c r="J17" s="174"/>
      <c r="K17" s="174"/>
      <c r="L17" s="172" t="s">
        <v>26</v>
      </c>
    </row>
    <row r="18" spans="2:22" s="241" customFormat="1" ht="117" hidden="1" x14ac:dyDescent="0.45">
      <c r="B18" s="170">
        <v>13</v>
      </c>
      <c r="C18" s="170"/>
      <c r="D18" s="171" t="s">
        <v>54</v>
      </c>
      <c r="E18" s="172" t="s">
        <v>46</v>
      </c>
      <c r="F18" s="173" t="s">
        <v>29</v>
      </c>
      <c r="G18" s="174">
        <v>1500000</v>
      </c>
      <c r="H18" s="171" t="s">
        <v>55</v>
      </c>
      <c r="I18" s="242"/>
      <c r="J18" s="174"/>
      <c r="K18" s="174"/>
      <c r="L18" s="172" t="s">
        <v>46</v>
      </c>
    </row>
    <row r="19" spans="2:22" s="241" customFormat="1" ht="156" hidden="1" x14ac:dyDescent="0.45">
      <c r="B19" s="170">
        <v>14</v>
      </c>
      <c r="C19" s="170"/>
      <c r="D19" s="171" t="s">
        <v>56</v>
      </c>
      <c r="E19" s="172" t="s">
        <v>57</v>
      </c>
      <c r="F19" s="173" t="s">
        <v>34</v>
      </c>
      <c r="G19" s="174">
        <v>20970000</v>
      </c>
      <c r="H19" s="171" t="s">
        <v>58</v>
      </c>
      <c r="I19" s="242"/>
      <c r="J19" s="174"/>
      <c r="K19" s="174"/>
      <c r="L19" s="172" t="s">
        <v>57</v>
      </c>
    </row>
    <row r="20" spans="2:22" s="241" customFormat="1" ht="78" hidden="1" x14ac:dyDescent="0.45">
      <c r="B20" s="170">
        <v>15</v>
      </c>
      <c r="C20" s="170"/>
      <c r="D20" s="171" t="s">
        <v>59</v>
      </c>
      <c r="E20" s="172" t="s">
        <v>26</v>
      </c>
      <c r="F20" s="173" t="s">
        <v>29</v>
      </c>
      <c r="G20" s="174">
        <v>1500000</v>
      </c>
      <c r="H20" s="171" t="s">
        <v>60</v>
      </c>
      <c r="I20" s="242"/>
      <c r="J20" s="174"/>
      <c r="K20" s="174"/>
      <c r="L20" s="172" t="s">
        <v>26</v>
      </c>
    </row>
    <row r="21" spans="2:22" s="241" customFormat="1" ht="117" hidden="1" x14ac:dyDescent="0.45">
      <c r="B21" s="170">
        <v>16</v>
      </c>
      <c r="C21" s="170"/>
      <c r="D21" s="171" t="s">
        <v>61</v>
      </c>
      <c r="E21" s="172" t="s">
        <v>62</v>
      </c>
      <c r="F21" s="173" t="s">
        <v>34</v>
      </c>
      <c r="G21" s="174">
        <v>1135000</v>
      </c>
      <c r="H21" s="171" t="s">
        <v>63</v>
      </c>
      <c r="I21" s="242"/>
      <c r="J21" s="174"/>
      <c r="K21" s="174"/>
      <c r="L21" s="172" t="s">
        <v>62</v>
      </c>
    </row>
    <row r="22" spans="2:22" s="241" customFormat="1" ht="78" hidden="1" x14ac:dyDescent="0.45">
      <c r="B22" s="170">
        <v>17</v>
      </c>
      <c r="C22" s="170"/>
      <c r="D22" s="171" t="s">
        <v>64</v>
      </c>
      <c r="E22" s="172" t="s">
        <v>65</v>
      </c>
      <c r="F22" s="173" t="s">
        <v>23</v>
      </c>
      <c r="G22" s="174">
        <v>1500000</v>
      </c>
      <c r="H22" s="171" t="s">
        <v>66</v>
      </c>
      <c r="I22" s="173" t="s">
        <v>71</v>
      </c>
      <c r="J22" s="174"/>
      <c r="K22" s="174"/>
      <c r="L22" s="172" t="s">
        <v>65</v>
      </c>
    </row>
    <row r="23" spans="2:22" s="241" customFormat="1" ht="120" customHeight="1" x14ac:dyDescent="0.45">
      <c r="B23" s="170">
        <v>1</v>
      </c>
      <c r="C23" s="170">
        <v>2553</v>
      </c>
      <c r="D23" s="171" t="s">
        <v>247</v>
      </c>
      <c r="E23" s="243" t="s">
        <v>78</v>
      </c>
      <c r="F23" s="243" t="s">
        <v>78</v>
      </c>
      <c r="G23" s="174">
        <v>2000000</v>
      </c>
      <c r="H23" s="171" t="s">
        <v>79</v>
      </c>
      <c r="I23" s="244"/>
      <c r="J23" s="174"/>
      <c r="K23" s="142"/>
      <c r="L23" s="142" t="s">
        <v>71</v>
      </c>
      <c r="M23" s="245"/>
      <c r="N23" s="142" t="s">
        <v>71</v>
      </c>
      <c r="O23" s="245"/>
      <c r="P23" s="142" t="s">
        <v>71</v>
      </c>
      <c r="Q23" s="245"/>
      <c r="R23" s="245"/>
      <c r="S23" s="142" t="s">
        <v>71</v>
      </c>
      <c r="T23" s="245"/>
      <c r="U23" s="245"/>
      <c r="V23" s="245"/>
    </row>
    <row r="24" spans="2:22" x14ac:dyDescent="0.45">
      <c r="G24" s="246">
        <f>SUM(G23)</f>
        <v>2000000</v>
      </c>
    </row>
  </sheetData>
  <mergeCells count="17">
    <mergeCell ref="B2:V2"/>
    <mergeCell ref="B3:B4"/>
    <mergeCell ref="C3:C4"/>
    <mergeCell ref="D3:D4"/>
    <mergeCell ref="B1:U1"/>
    <mergeCell ref="M3:O3"/>
    <mergeCell ref="P3:Q3"/>
    <mergeCell ref="R3:T3"/>
    <mergeCell ref="U3:V3"/>
    <mergeCell ref="I3:I5"/>
    <mergeCell ref="J3:J4"/>
    <mergeCell ref="K3:L3"/>
    <mergeCell ref="B5:D5"/>
    <mergeCell ref="E3:E4"/>
    <mergeCell ref="F3:F4"/>
    <mergeCell ref="G3:G4"/>
    <mergeCell ref="H3:H4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V25"/>
  <sheetViews>
    <sheetView zoomScale="80" zoomScaleNormal="80" workbookViewId="0">
      <selection sqref="A1:XFD1"/>
    </sheetView>
  </sheetViews>
  <sheetFormatPr defaultRowHeight="19.5" x14ac:dyDescent="0.3"/>
  <cols>
    <col min="1" max="1" width="2.75" style="113" customWidth="1"/>
    <col min="2" max="2" width="4.75" style="113" customWidth="1"/>
    <col min="3" max="3" width="11.75" style="113" customWidth="1"/>
    <col min="4" max="4" width="22.875" style="113" customWidth="1"/>
    <col min="5" max="5" width="13.75" style="113" customWidth="1"/>
    <col min="6" max="6" width="9.5" style="113" customWidth="1"/>
    <col min="7" max="7" width="10.875" style="113" customWidth="1"/>
    <col min="8" max="8" width="26.375" style="141" customWidth="1"/>
    <col min="9" max="9" width="19.5" style="141" customWidth="1"/>
    <col min="10" max="10" width="10.875" style="113" customWidth="1"/>
    <col min="11" max="11" width="9.375" style="113" customWidth="1"/>
    <col min="12" max="12" width="9.125" style="113" customWidth="1"/>
    <col min="13" max="20" width="9" style="113"/>
    <col min="21" max="21" width="7.75" style="113" customWidth="1"/>
    <col min="22" max="257" width="9" style="113"/>
    <col min="258" max="258" width="2.75" style="113" customWidth="1"/>
    <col min="259" max="259" width="4.75" style="113" customWidth="1"/>
    <col min="260" max="260" width="28.625" style="113" customWidth="1"/>
    <col min="261" max="261" width="15.375" style="113" customWidth="1"/>
    <col min="262" max="262" width="12.375" style="113" customWidth="1"/>
    <col min="263" max="263" width="10.875" style="113" customWidth="1"/>
    <col min="264" max="264" width="26.375" style="113" customWidth="1"/>
    <col min="265" max="266" width="10.875" style="113" customWidth="1"/>
    <col min="267" max="267" width="9.375" style="113" customWidth="1"/>
    <col min="268" max="268" width="9.125" style="113" customWidth="1"/>
    <col min="269" max="513" width="9" style="113"/>
    <col min="514" max="514" width="2.75" style="113" customWidth="1"/>
    <col min="515" max="515" width="4.75" style="113" customWidth="1"/>
    <col min="516" max="516" width="28.625" style="113" customWidth="1"/>
    <col min="517" max="517" width="15.375" style="113" customWidth="1"/>
    <col min="518" max="518" width="12.375" style="113" customWidth="1"/>
    <col min="519" max="519" width="10.875" style="113" customWidth="1"/>
    <col min="520" max="520" width="26.375" style="113" customWidth="1"/>
    <col min="521" max="522" width="10.875" style="113" customWidth="1"/>
    <col min="523" max="523" width="9.375" style="113" customWidth="1"/>
    <col min="524" max="524" width="9.125" style="113" customWidth="1"/>
    <col min="525" max="769" width="9" style="113"/>
    <col min="770" max="770" width="2.75" style="113" customWidth="1"/>
    <col min="771" max="771" width="4.75" style="113" customWidth="1"/>
    <col min="772" max="772" width="28.625" style="113" customWidth="1"/>
    <col min="773" max="773" width="15.375" style="113" customWidth="1"/>
    <col min="774" max="774" width="12.375" style="113" customWidth="1"/>
    <col min="775" max="775" width="10.875" style="113" customWidth="1"/>
    <col min="776" max="776" width="26.375" style="113" customWidth="1"/>
    <col min="777" max="778" width="10.875" style="113" customWidth="1"/>
    <col min="779" max="779" width="9.375" style="113" customWidth="1"/>
    <col min="780" max="780" width="9.125" style="113" customWidth="1"/>
    <col min="781" max="1025" width="9" style="113"/>
    <col min="1026" max="1026" width="2.75" style="113" customWidth="1"/>
    <col min="1027" max="1027" width="4.75" style="113" customWidth="1"/>
    <col min="1028" max="1028" width="28.625" style="113" customWidth="1"/>
    <col min="1029" max="1029" width="15.375" style="113" customWidth="1"/>
    <col min="1030" max="1030" width="12.375" style="113" customWidth="1"/>
    <col min="1031" max="1031" width="10.875" style="113" customWidth="1"/>
    <col min="1032" max="1032" width="26.375" style="113" customWidth="1"/>
    <col min="1033" max="1034" width="10.875" style="113" customWidth="1"/>
    <col min="1035" max="1035" width="9.375" style="113" customWidth="1"/>
    <col min="1036" max="1036" width="9.125" style="113" customWidth="1"/>
    <col min="1037" max="1281" width="9" style="113"/>
    <col min="1282" max="1282" width="2.75" style="113" customWidth="1"/>
    <col min="1283" max="1283" width="4.75" style="113" customWidth="1"/>
    <col min="1284" max="1284" width="28.625" style="113" customWidth="1"/>
    <col min="1285" max="1285" width="15.375" style="113" customWidth="1"/>
    <col min="1286" max="1286" width="12.375" style="113" customWidth="1"/>
    <col min="1287" max="1287" width="10.875" style="113" customWidth="1"/>
    <col min="1288" max="1288" width="26.375" style="113" customWidth="1"/>
    <col min="1289" max="1290" width="10.875" style="113" customWidth="1"/>
    <col min="1291" max="1291" width="9.375" style="113" customWidth="1"/>
    <col min="1292" max="1292" width="9.125" style="113" customWidth="1"/>
    <col min="1293" max="1537" width="9" style="113"/>
    <col min="1538" max="1538" width="2.75" style="113" customWidth="1"/>
    <col min="1539" max="1539" width="4.75" style="113" customWidth="1"/>
    <col min="1540" max="1540" width="28.625" style="113" customWidth="1"/>
    <col min="1541" max="1541" width="15.375" style="113" customWidth="1"/>
    <col min="1542" max="1542" width="12.375" style="113" customWidth="1"/>
    <col min="1543" max="1543" width="10.875" style="113" customWidth="1"/>
    <col min="1544" max="1544" width="26.375" style="113" customWidth="1"/>
    <col min="1545" max="1546" width="10.875" style="113" customWidth="1"/>
    <col min="1547" max="1547" width="9.375" style="113" customWidth="1"/>
    <col min="1548" max="1548" width="9.125" style="113" customWidth="1"/>
    <col min="1549" max="1793" width="9" style="113"/>
    <col min="1794" max="1794" width="2.75" style="113" customWidth="1"/>
    <col min="1795" max="1795" width="4.75" style="113" customWidth="1"/>
    <col min="1796" max="1796" width="28.625" style="113" customWidth="1"/>
    <col min="1797" max="1797" width="15.375" style="113" customWidth="1"/>
    <col min="1798" max="1798" width="12.375" style="113" customWidth="1"/>
    <col min="1799" max="1799" width="10.875" style="113" customWidth="1"/>
    <col min="1800" max="1800" width="26.375" style="113" customWidth="1"/>
    <col min="1801" max="1802" width="10.875" style="113" customWidth="1"/>
    <col min="1803" max="1803" width="9.375" style="113" customWidth="1"/>
    <col min="1804" max="1804" width="9.125" style="113" customWidth="1"/>
    <col min="1805" max="2049" width="9" style="113"/>
    <col min="2050" max="2050" width="2.75" style="113" customWidth="1"/>
    <col min="2051" max="2051" width="4.75" style="113" customWidth="1"/>
    <col min="2052" max="2052" width="28.625" style="113" customWidth="1"/>
    <col min="2053" max="2053" width="15.375" style="113" customWidth="1"/>
    <col min="2054" max="2054" width="12.375" style="113" customWidth="1"/>
    <col min="2055" max="2055" width="10.875" style="113" customWidth="1"/>
    <col min="2056" max="2056" width="26.375" style="113" customWidth="1"/>
    <col min="2057" max="2058" width="10.875" style="113" customWidth="1"/>
    <col min="2059" max="2059" width="9.375" style="113" customWidth="1"/>
    <col min="2060" max="2060" width="9.125" style="113" customWidth="1"/>
    <col min="2061" max="2305" width="9" style="113"/>
    <col min="2306" max="2306" width="2.75" style="113" customWidth="1"/>
    <col min="2307" max="2307" width="4.75" style="113" customWidth="1"/>
    <col min="2308" max="2308" width="28.625" style="113" customWidth="1"/>
    <col min="2309" max="2309" width="15.375" style="113" customWidth="1"/>
    <col min="2310" max="2310" width="12.375" style="113" customWidth="1"/>
    <col min="2311" max="2311" width="10.875" style="113" customWidth="1"/>
    <col min="2312" max="2312" width="26.375" style="113" customWidth="1"/>
    <col min="2313" max="2314" width="10.875" style="113" customWidth="1"/>
    <col min="2315" max="2315" width="9.375" style="113" customWidth="1"/>
    <col min="2316" max="2316" width="9.125" style="113" customWidth="1"/>
    <col min="2317" max="2561" width="9" style="113"/>
    <col min="2562" max="2562" width="2.75" style="113" customWidth="1"/>
    <col min="2563" max="2563" width="4.75" style="113" customWidth="1"/>
    <col min="2564" max="2564" width="28.625" style="113" customWidth="1"/>
    <col min="2565" max="2565" width="15.375" style="113" customWidth="1"/>
    <col min="2566" max="2566" width="12.375" style="113" customWidth="1"/>
    <col min="2567" max="2567" width="10.875" style="113" customWidth="1"/>
    <col min="2568" max="2568" width="26.375" style="113" customWidth="1"/>
    <col min="2569" max="2570" width="10.875" style="113" customWidth="1"/>
    <col min="2571" max="2571" width="9.375" style="113" customWidth="1"/>
    <col min="2572" max="2572" width="9.125" style="113" customWidth="1"/>
    <col min="2573" max="2817" width="9" style="113"/>
    <col min="2818" max="2818" width="2.75" style="113" customWidth="1"/>
    <col min="2819" max="2819" width="4.75" style="113" customWidth="1"/>
    <col min="2820" max="2820" width="28.625" style="113" customWidth="1"/>
    <col min="2821" max="2821" width="15.375" style="113" customWidth="1"/>
    <col min="2822" max="2822" width="12.375" style="113" customWidth="1"/>
    <col min="2823" max="2823" width="10.875" style="113" customWidth="1"/>
    <col min="2824" max="2824" width="26.375" style="113" customWidth="1"/>
    <col min="2825" max="2826" width="10.875" style="113" customWidth="1"/>
    <col min="2827" max="2827" width="9.375" style="113" customWidth="1"/>
    <col min="2828" max="2828" width="9.125" style="113" customWidth="1"/>
    <col min="2829" max="3073" width="9" style="113"/>
    <col min="3074" max="3074" width="2.75" style="113" customWidth="1"/>
    <col min="3075" max="3075" width="4.75" style="113" customWidth="1"/>
    <col min="3076" max="3076" width="28.625" style="113" customWidth="1"/>
    <col min="3077" max="3077" width="15.375" style="113" customWidth="1"/>
    <col min="3078" max="3078" width="12.375" style="113" customWidth="1"/>
    <col min="3079" max="3079" width="10.875" style="113" customWidth="1"/>
    <col min="3080" max="3080" width="26.375" style="113" customWidth="1"/>
    <col min="3081" max="3082" width="10.875" style="113" customWidth="1"/>
    <col min="3083" max="3083" width="9.375" style="113" customWidth="1"/>
    <col min="3084" max="3084" width="9.125" style="113" customWidth="1"/>
    <col min="3085" max="3329" width="9" style="113"/>
    <col min="3330" max="3330" width="2.75" style="113" customWidth="1"/>
    <col min="3331" max="3331" width="4.75" style="113" customWidth="1"/>
    <col min="3332" max="3332" width="28.625" style="113" customWidth="1"/>
    <col min="3333" max="3333" width="15.375" style="113" customWidth="1"/>
    <col min="3334" max="3334" width="12.375" style="113" customWidth="1"/>
    <col min="3335" max="3335" width="10.875" style="113" customWidth="1"/>
    <col min="3336" max="3336" width="26.375" style="113" customWidth="1"/>
    <col min="3337" max="3338" width="10.875" style="113" customWidth="1"/>
    <col min="3339" max="3339" width="9.375" style="113" customWidth="1"/>
    <col min="3340" max="3340" width="9.125" style="113" customWidth="1"/>
    <col min="3341" max="3585" width="9" style="113"/>
    <col min="3586" max="3586" width="2.75" style="113" customWidth="1"/>
    <col min="3587" max="3587" width="4.75" style="113" customWidth="1"/>
    <col min="3588" max="3588" width="28.625" style="113" customWidth="1"/>
    <col min="3589" max="3589" width="15.375" style="113" customWidth="1"/>
    <col min="3590" max="3590" width="12.375" style="113" customWidth="1"/>
    <col min="3591" max="3591" width="10.875" style="113" customWidth="1"/>
    <col min="3592" max="3592" width="26.375" style="113" customWidth="1"/>
    <col min="3593" max="3594" width="10.875" style="113" customWidth="1"/>
    <col min="3595" max="3595" width="9.375" style="113" customWidth="1"/>
    <col min="3596" max="3596" width="9.125" style="113" customWidth="1"/>
    <col min="3597" max="3841" width="9" style="113"/>
    <col min="3842" max="3842" width="2.75" style="113" customWidth="1"/>
    <col min="3843" max="3843" width="4.75" style="113" customWidth="1"/>
    <col min="3844" max="3844" width="28.625" style="113" customWidth="1"/>
    <col min="3845" max="3845" width="15.375" style="113" customWidth="1"/>
    <col min="3846" max="3846" width="12.375" style="113" customWidth="1"/>
    <col min="3847" max="3847" width="10.875" style="113" customWidth="1"/>
    <col min="3848" max="3848" width="26.375" style="113" customWidth="1"/>
    <col min="3849" max="3850" width="10.875" style="113" customWidth="1"/>
    <col min="3851" max="3851" width="9.375" style="113" customWidth="1"/>
    <col min="3852" max="3852" width="9.125" style="113" customWidth="1"/>
    <col min="3853" max="4097" width="9" style="113"/>
    <col min="4098" max="4098" width="2.75" style="113" customWidth="1"/>
    <col min="4099" max="4099" width="4.75" style="113" customWidth="1"/>
    <col min="4100" max="4100" width="28.625" style="113" customWidth="1"/>
    <col min="4101" max="4101" width="15.375" style="113" customWidth="1"/>
    <col min="4102" max="4102" width="12.375" style="113" customWidth="1"/>
    <col min="4103" max="4103" width="10.875" style="113" customWidth="1"/>
    <col min="4104" max="4104" width="26.375" style="113" customWidth="1"/>
    <col min="4105" max="4106" width="10.875" style="113" customWidth="1"/>
    <col min="4107" max="4107" width="9.375" style="113" customWidth="1"/>
    <col min="4108" max="4108" width="9.125" style="113" customWidth="1"/>
    <col min="4109" max="4353" width="9" style="113"/>
    <col min="4354" max="4354" width="2.75" style="113" customWidth="1"/>
    <col min="4355" max="4355" width="4.75" style="113" customWidth="1"/>
    <col min="4356" max="4356" width="28.625" style="113" customWidth="1"/>
    <col min="4357" max="4357" width="15.375" style="113" customWidth="1"/>
    <col min="4358" max="4358" width="12.375" style="113" customWidth="1"/>
    <col min="4359" max="4359" width="10.875" style="113" customWidth="1"/>
    <col min="4360" max="4360" width="26.375" style="113" customWidth="1"/>
    <col min="4361" max="4362" width="10.875" style="113" customWidth="1"/>
    <col min="4363" max="4363" width="9.375" style="113" customWidth="1"/>
    <col min="4364" max="4364" width="9.125" style="113" customWidth="1"/>
    <col min="4365" max="4609" width="9" style="113"/>
    <col min="4610" max="4610" width="2.75" style="113" customWidth="1"/>
    <col min="4611" max="4611" width="4.75" style="113" customWidth="1"/>
    <col min="4612" max="4612" width="28.625" style="113" customWidth="1"/>
    <col min="4613" max="4613" width="15.375" style="113" customWidth="1"/>
    <col min="4614" max="4614" width="12.375" style="113" customWidth="1"/>
    <col min="4615" max="4615" width="10.875" style="113" customWidth="1"/>
    <col min="4616" max="4616" width="26.375" style="113" customWidth="1"/>
    <col min="4617" max="4618" width="10.875" style="113" customWidth="1"/>
    <col min="4619" max="4619" width="9.375" style="113" customWidth="1"/>
    <col min="4620" max="4620" width="9.125" style="113" customWidth="1"/>
    <col min="4621" max="4865" width="9" style="113"/>
    <col min="4866" max="4866" width="2.75" style="113" customWidth="1"/>
    <col min="4867" max="4867" width="4.75" style="113" customWidth="1"/>
    <col min="4868" max="4868" width="28.625" style="113" customWidth="1"/>
    <col min="4869" max="4869" width="15.375" style="113" customWidth="1"/>
    <col min="4870" max="4870" width="12.375" style="113" customWidth="1"/>
    <col min="4871" max="4871" width="10.875" style="113" customWidth="1"/>
    <col min="4872" max="4872" width="26.375" style="113" customWidth="1"/>
    <col min="4873" max="4874" width="10.875" style="113" customWidth="1"/>
    <col min="4875" max="4875" width="9.375" style="113" customWidth="1"/>
    <col min="4876" max="4876" width="9.125" style="113" customWidth="1"/>
    <col min="4877" max="5121" width="9" style="113"/>
    <col min="5122" max="5122" width="2.75" style="113" customWidth="1"/>
    <col min="5123" max="5123" width="4.75" style="113" customWidth="1"/>
    <col min="5124" max="5124" width="28.625" style="113" customWidth="1"/>
    <col min="5125" max="5125" width="15.375" style="113" customWidth="1"/>
    <col min="5126" max="5126" width="12.375" style="113" customWidth="1"/>
    <col min="5127" max="5127" width="10.875" style="113" customWidth="1"/>
    <col min="5128" max="5128" width="26.375" style="113" customWidth="1"/>
    <col min="5129" max="5130" width="10.875" style="113" customWidth="1"/>
    <col min="5131" max="5131" width="9.375" style="113" customWidth="1"/>
    <col min="5132" max="5132" width="9.125" style="113" customWidth="1"/>
    <col min="5133" max="5377" width="9" style="113"/>
    <col min="5378" max="5378" width="2.75" style="113" customWidth="1"/>
    <col min="5379" max="5379" width="4.75" style="113" customWidth="1"/>
    <col min="5380" max="5380" width="28.625" style="113" customWidth="1"/>
    <col min="5381" max="5381" width="15.375" style="113" customWidth="1"/>
    <col min="5382" max="5382" width="12.375" style="113" customWidth="1"/>
    <col min="5383" max="5383" width="10.875" style="113" customWidth="1"/>
    <col min="5384" max="5384" width="26.375" style="113" customWidth="1"/>
    <col min="5385" max="5386" width="10.875" style="113" customWidth="1"/>
    <col min="5387" max="5387" width="9.375" style="113" customWidth="1"/>
    <col min="5388" max="5388" width="9.125" style="113" customWidth="1"/>
    <col min="5389" max="5633" width="9" style="113"/>
    <col min="5634" max="5634" width="2.75" style="113" customWidth="1"/>
    <col min="5635" max="5635" width="4.75" style="113" customWidth="1"/>
    <col min="5636" max="5636" width="28.625" style="113" customWidth="1"/>
    <col min="5637" max="5637" width="15.375" style="113" customWidth="1"/>
    <col min="5638" max="5638" width="12.375" style="113" customWidth="1"/>
    <col min="5639" max="5639" width="10.875" style="113" customWidth="1"/>
    <col min="5640" max="5640" width="26.375" style="113" customWidth="1"/>
    <col min="5641" max="5642" width="10.875" style="113" customWidth="1"/>
    <col min="5643" max="5643" width="9.375" style="113" customWidth="1"/>
    <col min="5644" max="5644" width="9.125" style="113" customWidth="1"/>
    <col min="5645" max="5889" width="9" style="113"/>
    <col min="5890" max="5890" width="2.75" style="113" customWidth="1"/>
    <col min="5891" max="5891" width="4.75" style="113" customWidth="1"/>
    <col min="5892" max="5892" width="28.625" style="113" customWidth="1"/>
    <col min="5893" max="5893" width="15.375" style="113" customWidth="1"/>
    <col min="5894" max="5894" width="12.375" style="113" customWidth="1"/>
    <col min="5895" max="5895" width="10.875" style="113" customWidth="1"/>
    <col min="5896" max="5896" width="26.375" style="113" customWidth="1"/>
    <col min="5897" max="5898" width="10.875" style="113" customWidth="1"/>
    <col min="5899" max="5899" width="9.375" style="113" customWidth="1"/>
    <col min="5900" max="5900" width="9.125" style="113" customWidth="1"/>
    <col min="5901" max="6145" width="9" style="113"/>
    <col min="6146" max="6146" width="2.75" style="113" customWidth="1"/>
    <col min="6147" max="6147" width="4.75" style="113" customWidth="1"/>
    <col min="6148" max="6148" width="28.625" style="113" customWidth="1"/>
    <col min="6149" max="6149" width="15.375" style="113" customWidth="1"/>
    <col min="6150" max="6150" width="12.375" style="113" customWidth="1"/>
    <col min="6151" max="6151" width="10.875" style="113" customWidth="1"/>
    <col min="6152" max="6152" width="26.375" style="113" customWidth="1"/>
    <col min="6153" max="6154" width="10.875" style="113" customWidth="1"/>
    <col min="6155" max="6155" width="9.375" style="113" customWidth="1"/>
    <col min="6156" max="6156" width="9.125" style="113" customWidth="1"/>
    <col min="6157" max="6401" width="9" style="113"/>
    <col min="6402" max="6402" width="2.75" style="113" customWidth="1"/>
    <col min="6403" max="6403" width="4.75" style="113" customWidth="1"/>
    <col min="6404" max="6404" width="28.625" style="113" customWidth="1"/>
    <col min="6405" max="6405" width="15.375" style="113" customWidth="1"/>
    <col min="6406" max="6406" width="12.375" style="113" customWidth="1"/>
    <col min="6407" max="6407" width="10.875" style="113" customWidth="1"/>
    <col min="6408" max="6408" width="26.375" style="113" customWidth="1"/>
    <col min="6409" max="6410" width="10.875" style="113" customWidth="1"/>
    <col min="6411" max="6411" width="9.375" style="113" customWidth="1"/>
    <col min="6412" max="6412" width="9.125" style="113" customWidth="1"/>
    <col min="6413" max="6657" width="9" style="113"/>
    <col min="6658" max="6658" width="2.75" style="113" customWidth="1"/>
    <col min="6659" max="6659" width="4.75" style="113" customWidth="1"/>
    <col min="6660" max="6660" width="28.625" style="113" customWidth="1"/>
    <col min="6661" max="6661" width="15.375" style="113" customWidth="1"/>
    <col min="6662" max="6662" width="12.375" style="113" customWidth="1"/>
    <col min="6663" max="6663" width="10.875" style="113" customWidth="1"/>
    <col min="6664" max="6664" width="26.375" style="113" customWidth="1"/>
    <col min="6665" max="6666" width="10.875" style="113" customWidth="1"/>
    <col min="6667" max="6667" width="9.375" style="113" customWidth="1"/>
    <col min="6668" max="6668" width="9.125" style="113" customWidth="1"/>
    <col min="6669" max="6913" width="9" style="113"/>
    <col min="6914" max="6914" width="2.75" style="113" customWidth="1"/>
    <col min="6915" max="6915" width="4.75" style="113" customWidth="1"/>
    <col min="6916" max="6916" width="28.625" style="113" customWidth="1"/>
    <col min="6917" max="6917" width="15.375" style="113" customWidth="1"/>
    <col min="6918" max="6918" width="12.375" style="113" customWidth="1"/>
    <col min="6919" max="6919" width="10.875" style="113" customWidth="1"/>
    <col min="6920" max="6920" width="26.375" style="113" customWidth="1"/>
    <col min="6921" max="6922" width="10.875" style="113" customWidth="1"/>
    <col min="6923" max="6923" width="9.375" style="113" customWidth="1"/>
    <col min="6924" max="6924" width="9.125" style="113" customWidth="1"/>
    <col min="6925" max="7169" width="9" style="113"/>
    <col min="7170" max="7170" width="2.75" style="113" customWidth="1"/>
    <col min="7171" max="7171" width="4.75" style="113" customWidth="1"/>
    <col min="7172" max="7172" width="28.625" style="113" customWidth="1"/>
    <col min="7173" max="7173" width="15.375" style="113" customWidth="1"/>
    <col min="7174" max="7174" width="12.375" style="113" customWidth="1"/>
    <col min="7175" max="7175" width="10.875" style="113" customWidth="1"/>
    <col min="7176" max="7176" width="26.375" style="113" customWidth="1"/>
    <col min="7177" max="7178" width="10.875" style="113" customWidth="1"/>
    <col min="7179" max="7179" width="9.375" style="113" customWidth="1"/>
    <col min="7180" max="7180" width="9.125" style="113" customWidth="1"/>
    <col min="7181" max="7425" width="9" style="113"/>
    <col min="7426" max="7426" width="2.75" style="113" customWidth="1"/>
    <col min="7427" max="7427" width="4.75" style="113" customWidth="1"/>
    <col min="7428" max="7428" width="28.625" style="113" customWidth="1"/>
    <col min="7429" max="7429" width="15.375" style="113" customWidth="1"/>
    <col min="7430" max="7430" width="12.375" style="113" customWidth="1"/>
    <col min="7431" max="7431" width="10.875" style="113" customWidth="1"/>
    <col min="7432" max="7432" width="26.375" style="113" customWidth="1"/>
    <col min="7433" max="7434" width="10.875" style="113" customWidth="1"/>
    <col min="7435" max="7435" width="9.375" style="113" customWidth="1"/>
    <col min="7436" max="7436" width="9.125" style="113" customWidth="1"/>
    <col min="7437" max="7681" width="9" style="113"/>
    <col min="7682" max="7682" width="2.75" style="113" customWidth="1"/>
    <col min="7683" max="7683" width="4.75" style="113" customWidth="1"/>
    <col min="7684" max="7684" width="28.625" style="113" customWidth="1"/>
    <col min="7685" max="7685" width="15.375" style="113" customWidth="1"/>
    <col min="7686" max="7686" width="12.375" style="113" customWidth="1"/>
    <col min="7687" max="7687" width="10.875" style="113" customWidth="1"/>
    <col min="7688" max="7688" width="26.375" style="113" customWidth="1"/>
    <col min="7689" max="7690" width="10.875" style="113" customWidth="1"/>
    <col min="7691" max="7691" width="9.375" style="113" customWidth="1"/>
    <col min="7692" max="7692" width="9.125" style="113" customWidth="1"/>
    <col min="7693" max="7937" width="9" style="113"/>
    <col min="7938" max="7938" width="2.75" style="113" customWidth="1"/>
    <col min="7939" max="7939" width="4.75" style="113" customWidth="1"/>
    <col min="7940" max="7940" width="28.625" style="113" customWidth="1"/>
    <col min="7941" max="7941" width="15.375" style="113" customWidth="1"/>
    <col min="7942" max="7942" width="12.375" style="113" customWidth="1"/>
    <col min="7943" max="7943" width="10.875" style="113" customWidth="1"/>
    <col min="7944" max="7944" width="26.375" style="113" customWidth="1"/>
    <col min="7945" max="7946" width="10.875" style="113" customWidth="1"/>
    <col min="7947" max="7947" width="9.375" style="113" customWidth="1"/>
    <col min="7948" max="7948" width="9.125" style="113" customWidth="1"/>
    <col min="7949" max="8193" width="9" style="113"/>
    <col min="8194" max="8194" width="2.75" style="113" customWidth="1"/>
    <col min="8195" max="8195" width="4.75" style="113" customWidth="1"/>
    <col min="8196" max="8196" width="28.625" style="113" customWidth="1"/>
    <col min="8197" max="8197" width="15.375" style="113" customWidth="1"/>
    <col min="8198" max="8198" width="12.375" style="113" customWidth="1"/>
    <col min="8199" max="8199" width="10.875" style="113" customWidth="1"/>
    <col min="8200" max="8200" width="26.375" style="113" customWidth="1"/>
    <col min="8201" max="8202" width="10.875" style="113" customWidth="1"/>
    <col min="8203" max="8203" width="9.375" style="113" customWidth="1"/>
    <col min="8204" max="8204" width="9.125" style="113" customWidth="1"/>
    <col min="8205" max="8449" width="9" style="113"/>
    <col min="8450" max="8450" width="2.75" style="113" customWidth="1"/>
    <col min="8451" max="8451" width="4.75" style="113" customWidth="1"/>
    <col min="8452" max="8452" width="28.625" style="113" customWidth="1"/>
    <col min="8453" max="8453" width="15.375" style="113" customWidth="1"/>
    <col min="8454" max="8454" width="12.375" style="113" customWidth="1"/>
    <col min="8455" max="8455" width="10.875" style="113" customWidth="1"/>
    <col min="8456" max="8456" width="26.375" style="113" customWidth="1"/>
    <col min="8457" max="8458" width="10.875" style="113" customWidth="1"/>
    <col min="8459" max="8459" width="9.375" style="113" customWidth="1"/>
    <col min="8460" max="8460" width="9.125" style="113" customWidth="1"/>
    <col min="8461" max="8705" width="9" style="113"/>
    <col min="8706" max="8706" width="2.75" style="113" customWidth="1"/>
    <col min="8707" max="8707" width="4.75" style="113" customWidth="1"/>
    <col min="8708" max="8708" width="28.625" style="113" customWidth="1"/>
    <col min="8709" max="8709" width="15.375" style="113" customWidth="1"/>
    <col min="8710" max="8710" width="12.375" style="113" customWidth="1"/>
    <col min="8711" max="8711" width="10.875" style="113" customWidth="1"/>
    <col min="8712" max="8712" width="26.375" style="113" customWidth="1"/>
    <col min="8713" max="8714" width="10.875" style="113" customWidth="1"/>
    <col min="8715" max="8715" width="9.375" style="113" customWidth="1"/>
    <col min="8716" max="8716" width="9.125" style="113" customWidth="1"/>
    <col min="8717" max="8961" width="9" style="113"/>
    <col min="8962" max="8962" width="2.75" style="113" customWidth="1"/>
    <col min="8963" max="8963" width="4.75" style="113" customWidth="1"/>
    <col min="8964" max="8964" width="28.625" style="113" customWidth="1"/>
    <col min="8965" max="8965" width="15.375" style="113" customWidth="1"/>
    <col min="8966" max="8966" width="12.375" style="113" customWidth="1"/>
    <col min="8967" max="8967" width="10.875" style="113" customWidth="1"/>
    <col min="8968" max="8968" width="26.375" style="113" customWidth="1"/>
    <col min="8969" max="8970" width="10.875" style="113" customWidth="1"/>
    <col min="8971" max="8971" width="9.375" style="113" customWidth="1"/>
    <col min="8972" max="8972" width="9.125" style="113" customWidth="1"/>
    <col min="8973" max="9217" width="9" style="113"/>
    <col min="9218" max="9218" width="2.75" style="113" customWidth="1"/>
    <col min="9219" max="9219" width="4.75" style="113" customWidth="1"/>
    <col min="9220" max="9220" width="28.625" style="113" customWidth="1"/>
    <col min="9221" max="9221" width="15.375" style="113" customWidth="1"/>
    <col min="9222" max="9222" width="12.375" style="113" customWidth="1"/>
    <col min="9223" max="9223" width="10.875" style="113" customWidth="1"/>
    <col min="9224" max="9224" width="26.375" style="113" customWidth="1"/>
    <col min="9225" max="9226" width="10.875" style="113" customWidth="1"/>
    <col min="9227" max="9227" width="9.375" style="113" customWidth="1"/>
    <col min="9228" max="9228" width="9.125" style="113" customWidth="1"/>
    <col min="9229" max="9473" width="9" style="113"/>
    <col min="9474" max="9474" width="2.75" style="113" customWidth="1"/>
    <col min="9475" max="9475" width="4.75" style="113" customWidth="1"/>
    <col min="9476" max="9476" width="28.625" style="113" customWidth="1"/>
    <col min="9477" max="9477" width="15.375" style="113" customWidth="1"/>
    <col min="9478" max="9478" width="12.375" style="113" customWidth="1"/>
    <col min="9479" max="9479" width="10.875" style="113" customWidth="1"/>
    <col min="9480" max="9480" width="26.375" style="113" customWidth="1"/>
    <col min="9481" max="9482" width="10.875" style="113" customWidth="1"/>
    <col min="9483" max="9483" width="9.375" style="113" customWidth="1"/>
    <col min="9484" max="9484" width="9.125" style="113" customWidth="1"/>
    <col min="9485" max="9729" width="9" style="113"/>
    <col min="9730" max="9730" width="2.75" style="113" customWidth="1"/>
    <col min="9731" max="9731" width="4.75" style="113" customWidth="1"/>
    <col min="9732" max="9732" width="28.625" style="113" customWidth="1"/>
    <col min="9733" max="9733" width="15.375" style="113" customWidth="1"/>
    <col min="9734" max="9734" width="12.375" style="113" customWidth="1"/>
    <col min="9735" max="9735" width="10.875" style="113" customWidth="1"/>
    <col min="9736" max="9736" width="26.375" style="113" customWidth="1"/>
    <col min="9737" max="9738" width="10.875" style="113" customWidth="1"/>
    <col min="9739" max="9739" width="9.375" style="113" customWidth="1"/>
    <col min="9740" max="9740" width="9.125" style="113" customWidth="1"/>
    <col min="9741" max="9985" width="9" style="113"/>
    <col min="9986" max="9986" width="2.75" style="113" customWidth="1"/>
    <col min="9987" max="9987" width="4.75" style="113" customWidth="1"/>
    <col min="9988" max="9988" width="28.625" style="113" customWidth="1"/>
    <col min="9989" max="9989" width="15.375" style="113" customWidth="1"/>
    <col min="9990" max="9990" width="12.375" style="113" customWidth="1"/>
    <col min="9991" max="9991" width="10.875" style="113" customWidth="1"/>
    <col min="9992" max="9992" width="26.375" style="113" customWidth="1"/>
    <col min="9993" max="9994" width="10.875" style="113" customWidth="1"/>
    <col min="9995" max="9995" width="9.375" style="113" customWidth="1"/>
    <col min="9996" max="9996" width="9.125" style="113" customWidth="1"/>
    <col min="9997" max="10241" width="9" style="113"/>
    <col min="10242" max="10242" width="2.75" style="113" customWidth="1"/>
    <col min="10243" max="10243" width="4.75" style="113" customWidth="1"/>
    <col min="10244" max="10244" width="28.625" style="113" customWidth="1"/>
    <col min="10245" max="10245" width="15.375" style="113" customWidth="1"/>
    <col min="10246" max="10246" width="12.375" style="113" customWidth="1"/>
    <col min="10247" max="10247" width="10.875" style="113" customWidth="1"/>
    <col min="10248" max="10248" width="26.375" style="113" customWidth="1"/>
    <col min="10249" max="10250" width="10.875" style="113" customWidth="1"/>
    <col min="10251" max="10251" width="9.375" style="113" customWidth="1"/>
    <col min="10252" max="10252" width="9.125" style="113" customWidth="1"/>
    <col min="10253" max="10497" width="9" style="113"/>
    <col min="10498" max="10498" width="2.75" style="113" customWidth="1"/>
    <col min="10499" max="10499" width="4.75" style="113" customWidth="1"/>
    <col min="10500" max="10500" width="28.625" style="113" customWidth="1"/>
    <col min="10501" max="10501" width="15.375" style="113" customWidth="1"/>
    <col min="10502" max="10502" width="12.375" style="113" customWidth="1"/>
    <col min="10503" max="10503" width="10.875" style="113" customWidth="1"/>
    <col min="10504" max="10504" width="26.375" style="113" customWidth="1"/>
    <col min="10505" max="10506" width="10.875" style="113" customWidth="1"/>
    <col min="10507" max="10507" width="9.375" style="113" customWidth="1"/>
    <col min="10508" max="10508" width="9.125" style="113" customWidth="1"/>
    <col min="10509" max="10753" width="9" style="113"/>
    <col min="10754" max="10754" width="2.75" style="113" customWidth="1"/>
    <col min="10755" max="10755" width="4.75" style="113" customWidth="1"/>
    <col min="10756" max="10756" width="28.625" style="113" customWidth="1"/>
    <col min="10757" max="10757" width="15.375" style="113" customWidth="1"/>
    <col min="10758" max="10758" width="12.375" style="113" customWidth="1"/>
    <col min="10759" max="10759" width="10.875" style="113" customWidth="1"/>
    <col min="10760" max="10760" width="26.375" style="113" customWidth="1"/>
    <col min="10761" max="10762" width="10.875" style="113" customWidth="1"/>
    <col min="10763" max="10763" width="9.375" style="113" customWidth="1"/>
    <col min="10764" max="10764" width="9.125" style="113" customWidth="1"/>
    <col min="10765" max="11009" width="9" style="113"/>
    <col min="11010" max="11010" width="2.75" style="113" customWidth="1"/>
    <col min="11011" max="11011" width="4.75" style="113" customWidth="1"/>
    <col min="11012" max="11012" width="28.625" style="113" customWidth="1"/>
    <col min="11013" max="11013" width="15.375" style="113" customWidth="1"/>
    <col min="11014" max="11014" width="12.375" style="113" customWidth="1"/>
    <col min="11015" max="11015" width="10.875" style="113" customWidth="1"/>
    <col min="11016" max="11016" width="26.375" style="113" customWidth="1"/>
    <col min="11017" max="11018" width="10.875" style="113" customWidth="1"/>
    <col min="11019" max="11019" width="9.375" style="113" customWidth="1"/>
    <col min="11020" max="11020" width="9.125" style="113" customWidth="1"/>
    <col min="11021" max="11265" width="9" style="113"/>
    <col min="11266" max="11266" width="2.75" style="113" customWidth="1"/>
    <col min="11267" max="11267" width="4.75" style="113" customWidth="1"/>
    <col min="11268" max="11268" width="28.625" style="113" customWidth="1"/>
    <col min="11269" max="11269" width="15.375" style="113" customWidth="1"/>
    <col min="11270" max="11270" width="12.375" style="113" customWidth="1"/>
    <col min="11271" max="11271" width="10.875" style="113" customWidth="1"/>
    <col min="11272" max="11272" width="26.375" style="113" customWidth="1"/>
    <col min="11273" max="11274" width="10.875" style="113" customWidth="1"/>
    <col min="11275" max="11275" width="9.375" style="113" customWidth="1"/>
    <col min="11276" max="11276" width="9.125" style="113" customWidth="1"/>
    <col min="11277" max="11521" width="9" style="113"/>
    <col min="11522" max="11522" width="2.75" style="113" customWidth="1"/>
    <col min="11523" max="11523" width="4.75" style="113" customWidth="1"/>
    <col min="11524" max="11524" width="28.625" style="113" customWidth="1"/>
    <col min="11525" max="11525" width="15.375" style="113" customWidth="1"/>
    <col min="11526" max="11526" width="12.375" style="113" customWidth="1"/>
    <col min="11527" max="11527" width="10.875" style="113" customWidth="1"/>
    <col min="11528" max="11528" width="26.375" style="113" customWidth="1"/>
    <col min="11529" max="11530" width="10.875" style="113" customWidth="1"/>
    <col min="11531" max="11531" width="9.375" style="113" customWidth="1"/>
    <col min="11532" max="11532" width="9.125" style="113" customWidth="1"/>
    <col min="11533" max="11777" width="9" style="113"/>
    <col min="11778" max="11778" width="2.75" style="113" customWidth="1"/>
    <col min="11779" max="11779" width="4.75" style="113" customWidth="1"/>
    <col min="11780" max="11780" width="28.625" style="113" customWidth="1"/>
    <col min="11781" max="11781" width="15.375" style="113" customWidth="1"/>
    <col min="11782" max="11782" width="12.375" style="113" customWidth="1"/>
    <col min="11783" max="11783" width="10.875" style="113" customWidth="1"/>
    <col min="11784" max="11784" width="26.375" style="113" customWidth="1"/>
    <col min="11785" max="11786" width="10.875" style="113" customWidth="1"/>
    <col min="11787" max="11787" width="9.375" style="113" customWidth="1"/>
    <col min="11788" max="11788" width="9.125" style="113" customWidth="1"/>
    <col min="11789" max="12033" width="9" style="113"/>
    <col min="12034" max="12034" width="2.75" style="113" customWidth="1"/>
    <col min="12035" max="12035" width="4.75" style="113" customWidth="1"/>
    <col min="12036" max="12036" width="28.625" style="113" customWidth="1"/>
    <col min="12037" max="12037" width="15.375" style="113" customWidth="1"/>
    <col min="12038" max="12038" width="12.375" style="113" customWidth="1"/>
    <col min="12039" max="12039" width="10.875" style="113" customWidth="1"/>
    <col min="12040" max="12040" width="26.375" style="113" customWidth="1"/>
    <col min="12041" max="12042" width="10.875" style="113" customWidth="1"/>
    <col min="12043" max="12043" width="9.375" style="113" customWidth="1"/>
    <col min="12044" max="12044" width="9.125" style="113" customWidth="1"/>
    <col min="12045" max="12289" width="9" style="113"/>
    <col min="12290" max="12290" width="2.75" style="113" customWidth="1"/>
    <col min="12291" max="12291" width="4.75" style="113" customWidth="1"/>
    <col min="12292" max="12292" width="28.625" style="113" customWidth="1"/>
    <col min="12293" max="12293" width="15.375" style="113" customWidth="1"/>
    <col min="12294" max="12294" width="12.375" style="113" customWidth="1"/>
    <col min="12295" max="12295" width="10.875" style="113" customWidth="1"/>
    <col min="12296" max="12296" width="26.375" style="113" customWidth="1"/>
    <col min="12297" max="12298" width="10.875" style="113" customWidth="1"/>
    <col min="12299" max="12299" width="9.375" style="113" customWidth="1"/>
    <col min="12300" max="12300" width="9.125" style="113" customWidth="1"/>
    <col min="12301" max="12545" width="9" style="113"/>
    <col min="12546" max="12546" width="2.75" style="113" customWidth="1"/>
    <col min="12547" max="12547" width="4.75" style="113" customWidth="1"/>
    <col min="12548" max="12548" width="28.625" style="113" customWidth="1"/>
    <col min="12549" max="12549" width="15.375" style="113" customWidth="1"/>
    <col min="12550" max="12550" width="12.375" style="113" customWidth="1"/>
    <col min="12551" max="12551" width="10.875" style="113" customWidth="1"/>
    <col min="12552" max="12552" width="26.375" style="113" customWidth="1"/>
    <col min="12553" max="12554" width="10.875" style="113" customWidth="1"/>
    <col min="12555" max="12555" width="9.375" style="113" customWidth="1"/>
    <col min="12556" max="12556" width="9.125" style="113" customWidth="1"/>
    <col min="12557" max="12801" width="9" style="113"/>
    <col min="12802" max="12802" width="2.75" style="113" customWidth="1"/>
    <col min="12803" max="12803" width="4.75" style="113" customWidth="1"/>
    <col min="12804" max="12804" width="28.625" style="113" customWidth="1"/>
    <col min="12805" max="12805" width="15.375" style="113" customWidth="1"/>
    <col min="12806" max="12806" width="12.375" style="113" customWidth="1"/>
    <col min="12807" max="12807" width="10.875" style="113" customWidth="1"/>
    <col min="12808" max="12808" width="26.375" style="113" customWidth="1"/>
    <col min="12809" max="12810" width="10.875" style="113" customWidth="1"/>
    <col min="12811" max="12811" width="9.375" style="113" customWidth="1"/>
    <col min="12812" max="12812" width="9.125" style="113" customWidth="1"/>
    <col min="12813" max="13057" width="9" style="113"/>
    <col min="13058" max="13058" width="2.75" style="113" customWidth="1"/>
    <col min="13059" max="13059" width="4.75" style="113" customWidth="1"/>
    <col min="13060" max="13060" width="28.625" style="113" customWidth="1"/>
    <col min="13061" max="13061" width="15.375" style="113" customWidth="1"/>
    <col min="13062" max="13062" width="12.375" style="113" customWidth="1"/>
    <col min="13063" max="13063" width="10.875" style="113" customWidth="1"/>
    <col min="13064" max="13064" width="26.375" style="113" customWidth="1"/>
    <col min="13065" max="13066" width="10.875" style="113" customWidth="1"/>
    <col min="13067" max="13067" width="9.375" style="113" customWidth="1"/>
    <col min="13068" max="13068" width="9.125" style="113" customWidth="1"/>
    <col min="13069" max="13313" width="9" style="113"/>
    <col min="13314" max="13314" width="2.75" style="113" customWidth="1"/>
    <col min="13315" max="13315" width="4.75" style="113" customWidth="1"/>
    <col min="13316" max="13316" width="28.625" style="113" customWidth="1"/>
    <col min="13317" max="13317" width="15.375" style="113" customWidth="1"/>
    <col min="13318" max="13318" width="12.375" style="113" customWidth="1"/>
    <col min="13319" max="13319" width="10.875" style="113" customWidth="1"/>
    <col min="13320" max="13320" width="26.375" style="113" customWidth="1"/>
    <col min="13321" max="13322" width="10.875" style="113" customWidth="1"/>
    <col min="13323" max="13323" width="9.375" style="113" customWidth="1"/>
    <col min="13324" max="13324" width="9.125" style="113" customWidth="1"/>
    <col min="13325" max="13569" width="9" style="113"/>
    <col min="13570" max="13570" width="2.75" style="113" customWidth="1"/>
    <col min="13571" max="13571" width="4.75" style="113" customWidth="1"/>
    <col min="13572" max="13572" width="28.625" style="113" customWidth="1"/>
    <col min="13573" max="13573" width="15.375" style="113" customWidth="1"/>
    <col min="13574" max="13574" width="12.375" style="113" customWidth="1"/>
    <col min="13575" max="13575" width="10.875" style="113" customWidth="1"/>
    <col min="13576" max="13576" width="26.375" style="113" customWidth="1"/>
    <col min="13577" max="13578" width="10.875" style="113" customWidth="1"/>
    <col min="13579" max="13579" width="9.375" style="113" customWidth="1"/>
    <col min="13580" max="13580" width="9.125" style="113" customWidth="1"/>
    <col min="13581" max="13825" width="9" style="113"/>
    <col min="13826" max="13826" width="2.75" style="113" customWidth="1"/>
    <col min="13827" max="13827" width="4.75" style="113" customWidth="1"/>
    <col min="13828" max="13828" width="28.625" style="113" customWidth="1"/>
    <col min="13829" max="13829" width="15.375" style="113" customWidth="1"/>
    <col min="13830" max="13830" width="12.375" style="113" customWidth="1"/>
    <col min="13831" max="13831" width="10.875" style="113" customWidth="1"/>
    <col min="13832" max="13832" width="26.375" style="113" customWidth="1"/>
    <col min="13833" max="13834" width="10.875" style="113" customWidth="1"/>
    <col min="13835" max="13835" width="9.375" style="113" customWidth="1"/>
    <col min="13836" max="13836" width="9.125" style="113" customWidth="1"/>
    <col min="13837" max="14081" width="9" style="113"/>
    <col min="14082" max="14082" width="2.75" style="113" customWidth="1"/>
    <col min="14083" max="14083" width="4.75" style="113" customWidth="1"/>
    <col min="14084" max="14084" width="28.625" style="113" customWidth="1"/>
    <col min="14085" max="14085" width="15.375" style="113" customWidth="1"/>
    <col min="14086" max="14086" width="12.375" style="113" customWidth="1"/>
    <col min="14087" max="14087" width="10.875" style="113" customWidth="1"/>
    <col min="14088" max="14088" width="26.375" style="113" customWidth="1"/>
    <col min="14089" max="14090" width="10.875" style="113" customWidth="1"/>
    <col min="14091" max="14091" width="9.375" style="113" customWidth="1"/>
    <col min="14092" max="14092" width="9.125" style="113" customWidth="1"/>
    <col min="14093" max="14337" width="9" style="113"/>
    <col min="14338" max="14338" width="2.75" style="113" customWidth="1"/>
    <col min="14339" max="14339" width="4.75" style="113" customWidth="1"/>
    <col min="14340" max="14340" width="28.625" style="113" customWidth="1"/>
    <col min="14341" max="14341" width="15.375" style="113" customWidth="1"/>
    <col min="14342" max="14342" width="12.375" style="113" customWidth="1"/>
    <col min="14343" max="14343" width="10.875" style="113" customWidth="1"/>
    <col min="14344" max="14344" width="26.375" style="113" customWidth="1"/>
    <col min="14345" max="14346" width="10.875" style="113" customWidth="1"/>
    <col min="14347" max="14347" width="9.375" style="113" customWidth="1"/>
    <col min="14348" max="14348" width="9.125" style="113" customWidth="1"/>
    <col min="14349" max="14593" width="9" style="113"/>
    <col min="14594" max="14594" width="2.75" style="113" customWidth="1"/>
    <col min="14595" max="14595" width="4.75" style="113" customWidth="1"/>
    <col min="14596" max="14596" width="28.625" style="113" customWidth="1"/>
    <col min="14597" max="14597" width="15.375" style="113" customWidth="1"/>
    <col min="14598" max="14598" width="12.375" style="113" customWidth="1"/>
    <col min="14599" max="14599" width="10.875" style="113" customWidth="1"/>
    <col min="14600" max="14600" width="26.375" style="113" customWidth="1"/>
    <col min="14601" max="14602" width="10.875" style="113" customWidth="1"/>
    <col min="14603" max="14603" width="9.375" style="113" customWidth="1"/>
    <col min="14604" max="14604" width="9.125" style="113" customWidth="1"/>
    <col min="14605" max="14849" width="9" style="113"/>
    <col min="14850" max="14850" width="2.75" style="113" customWidth="1"/>
    <col min="14851" max="14851" width="4.75" style="113" customWidth="1"/>
    <col min="14852" max="14852" width="28.625" style="113" customWidth="1"/>
    <col min="14853" max="14853" width="15.375" style="113" customWidth="1"/>
    <col min="14854" max="14854" width="12.375" style="113" customWidth="1"/>
    <col min="14855" max="14855" width="10.875" style="113" customWidth="1"/>
    <col min="14856" max="14856" width="26.375" style="113" customWidth="1"/>
    <col min="14857" max="14858" width="10.875" style="113" customWidth="1"/>
    <col min="14859" max="14859" width="9.375" style="113" customWidth="1"/>
    <col min="14860" max="14860" width="9.125" style="113" customWidth="1"/>
    <col min="14861" max="15105" width="9" style="113"/>
    <col min="15106" max="15106" width="2.75" style="113" customWidth="1"/>
    <col min="15107" max="15107" width="4.75" style="113" customWidth="1"/>
    <col min="15108" max="15108" width="28.625" style="113" customWidth="1"/>
    <col min="15109" max="15109" width="15.375" style="113" customWidth="1"/>
    <col min="15110" max="15110" width="12.375" style="113" customWidth="1"/>
    <col min="15111" max="15111" width="10.875" style="113" customWidth="1"/>
    <col min="15112" max="15112" width="26.375" style="113" customWidth="1"/>
    <col min="15113" max="15114" width="10.875" style="113" customWidth="1"/>
    <col min="15115" max="15115" width="9.375" style="113" customWidth="1"/>
    <col min="15116" max="15116" width="9.125" style="113" customWidth="1"/>
    <col min="15117" max="15361" width="9" style="113"/>
    <col min="15362" max="15362" width="2.75" style="113" customWidth="1"/>
    <col min="15363" max="15363" width="4.75" style="113" customWidth="1"/>
    <col min="15364" max="15364" width="28.625" style="113" customWidth="1"/>
    <col min="15365" max="15365" width="15.375" style="113" customWidth="1"/>
    <col min="15366" max="15366" width="12.375" style="113" customWidth="1"/>
    <col min="15367" max="15367" width="10.875" style="113" customWidth="1"/>
    <col min="15368" max="15368" width="26.375" style="113" customWidth="1"/>
    <col min="15369" max="15370" width="10.875" style="113" customWidth="1"/>
    <col min="15371" max="15371" width="9.375" style="113" customWidth="1"/>
    <col min="15372" max="15372" width="9.125" style="113" customWidth="1"/>
    <col min="15373" max="15617" width="9" style="113"/>
    <col min="15618" max="15618" width="2.75" style="113" customWidth="1"/>
    <col min="15619" max="15619" width="4.75" style="113" customWidth="1"/>
    <col min="15620" max="15620" width="28.625" style="113" customWidth="1"/>
    <col min="15621" max="15621" width="15.375" style="113" customWidth="1"/>
    <col min="15622" max="15622" width="12.375" style="113" customWidth="1"/>
    <col min="15623" max="15623" width="10.875" style="113" customWidth="1"/>
    <col min="15624" max="15624" width="26.375" style="113" customWidth="1"/>
    <col min="15625" max="15626" width="10.875" style="113" customWidth="1"/>
    <col min="15627" max="15627" width="9.375" style="113" customWidth="1"/>
    <col min="15628" max="15628" width="9.125" style="113" customWidth="1"/>
    <col min="15629" max="15873" width="9" style="113"/>
    <col min="15874" max="15874" width="2.75" style="113" customWidth="1"/>
    <col min="15875" max="15875" width="4.75" style="113" customWidth="1"/>
    <col min="15876" max="15876" width="28.625" style="113" customWidth="1"/>
    <col min="15877" max="15877" width="15.375" style="113" customWidth="1"/>
    <col min="15878" max="15878" width="12.375" style="113" customWidth="1"/>
    <col min="15879" max="15879" width="10.875" style="113" customWidth="1"/>
    <col min="15880" max="15880" width="26.375" style="113" customWidth="1"/>
    <col min="15881" max="15882" width="10.875" style="113" customWidth="1"/>
    <col min="15883" max="15883" width="9.375" style="113" customWidth="1"/>
    <col min="15884" max="15884" width="9.125" style="113" customWidth="1"/>
    <col min="15885" max="16129" width="9" style="113"/>
    <col min="16130" max="16130" width="2.75" style="113" customWidth="1"/>
    <col min="16131" max="16131" width="4.75" style="113" customWidth="1"/>
    <col min="16132" max="16132" width="28.625" style="113" customWidth="1"/>
    <col min="16133" max="16133" width="15.375" style="113" customWidth="1"/>
    <col min="16134" max="16134" width="12.375" style="113" customWidth="1"/>
    <col min="16135" max="16135" width="10.875" style="113" customWidth="1"/>
    <col min="16136" max="16136" width="26.375" style="113" customWidth="1"/>
    <col min="16137" max="16138" width="10.875" style="113" customWidth="1"/>
    <col min="16139" max="16139" width="9.375" style="113" customWidth="1"/>
    <col min="16140" max="16140" width="9.125" style="113" customWidth="1"/>
    <col min="16141" max="16384" width="9" style="113"/>
  </cols>
  <sheetData>
    <row r="1" spans="2:22" s="189" customFormat="1" ht="21" x14ac:dyDescent="0.35">
      <c r="B1" s="361" t="s">
        <v>238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</row>
    <row r="2" spans="2:22" ht="21" x14ac:dyDescent="0.35">
      <c r="B2" s="402" t="s">
        <v>81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</row>
    <row r="3" spans="2:22" ht="47.25" customHeight="1" x14ac:dyDescent="0.3">
      <c r="B3" s="375" t="s">
        <v>196</v>
      </c>
      <c r="C3" s="375" t="s">
        <v>0</v>
      </c>
      <c r="D3" s="375" t="s">
        <v>10</v>
      </c>
      <c r="E3" s="374" t="s">
        <v>11</v>
      </c>
      <c r="F3" s="374" t="s">
        <v>12</v>
      </c>
      <c r="G3" s="374" t="s">
        <v>13</v>
      </c>
      <c r="H3" s="375" t="s">
        <v>14</v>
      </c>
      <c r="I3" s="422" t="s">
        <v>15</v>
      </c>
      <c r="J3" s="422" t="s">
        <v>16</v>
      </c>
      <c r="K3" s="404" t="s">
        <v>189</v>
      </c>
      <c r="L3" s="406"/>
      <c r="M3" s="404" t="s">
        <v>215</v>
      </c>
      <c r="N3" s="405"/>
      <c r="O3" s="406"/>
      <c r="P3" s="407" t="s">
        <v>190</v>
      </c>
      <c r="Q3" s="408"/>
      <c r="R3" s="404" t="s">
        <v>209</v>
      </c>
      <c r="S3" s="405"/>
      <c r="T3" s="405"/>
      <c r="U3" s="409" t="s">
        <v>210</v>
      </c>
      <c r="V3" s="409"/>
    </row>
    <row r="4" spans="2:22" ht="97.5" x14ac:dyDescent="0.3">
      <c r="B4" s="376"/>
      <c r="C4" s="376"/>
      <c r="D4" s="376"/>
      <c r="E4" s="374"/>
      <c r="F4" s="374"/>
      <c r="G4" s="374"/>
      <c r="H4" s="376"/>
      <c r="I4" s="423"/>
      <c r="J4" s="423"/>
      <c r="K4" s="232" t="s">
        <v>191</v>
      </c>
      <c r="L4" s="232" t="s">
        <v>1</v>
      </c>
      <c r="M4" s="232" t="s">
        <v>216</v>
      </c>
      <c r="N4" s="232" t="s">
        <v>217</v>
      </c>
      <c r="O4" s="232" t="s">
        <v>218</v>
      </c>
      <c r="P4" s="222" t="s">
        <v>17</v>
      </c>
      <c r="Q4" s="233" t="s">
        <v>18</v>
      </c>
      <c r="R4" s="232" t="s">
        <v>192</v>
      </c>
      <c r="S4" s="232" t="s">
        <v>193</v>
      </c>
      <c r="T4" s="234" t="s">
        <v>194</v>
      </c>
      <c r="U4" s="232" t="s">
        <v>195</v>
      </c>
      <c r="V4" s="232" t="s">
        <v>220</v>
      </c>
    </row>
    <row r="5" spans="2:22" ht="21" hidden="1" customHeight="1" x14ac:dyDescent="0.3">
      <c r="B5" s="371" t="s">
        <v>205</v>
      </c>
      <c r="C5" s="372"/>
      <c r="D5" s="373"/>
      <c r="E5" s="109"/>
      <c r="F5" s="109" t="s">
        <v>20</v>
      </c>
      <c r="G5" s="114">
        <f>SUM(G6:G23)</f>
        <v>54957500</v>
      </c>
      <c r="H5" s="115"/>
      <c r="I5" s="424"/>
      <c r="J5" s="114"/>
      <c r="K5" s="114"/>
      <c r="L5" s="109"/>
    </row>
    <row r="6" spans="2:22" s="121" customFormat="1" ht="195" hidden="1" x14ac:dyDescent="0.3">
      <c r="B6" s="116">
        <v>1</v>
      </c>
      <c r="C6" s="116"/>
      <c r="D6" s="117" t="s">
        <v>21</v>
      </c>
      <c r="E6" s="118" t="s">
        <v>22</v>
      </c>
      <c r="F6" s="119" t="s">
        <v>23</v>
      </c>
      <c r="G6" s="120">
        <v>2000000</v>
      </c>
      <c r="H6" s="117" t="s">
        <v>24</v>
      </c>
      <c r="I6" s="117"/>
      <c r="J6" s="120"/>
      <c r="K6" s="120"/>
      <c r="L6" s="118" t="s">
        <v>22</v>
      </c>
    </row>
    <row r="7" spans="2:22" s="121" customFormat="1" ht="78" hidden="1" x14ac:dyDescent="0.3">
      <c r="B7" s="116">
        <v>2</v>
      </c>
      <c r="C7" s="116"/>
      <c r="D7" s="117" t="s">
        <v>25</v>
      </c>
      <c r="E7" s="118" t="s">
        <v>26</v>
      </c>
      <c r="F7" s="119" t="s">
        <v>23</v>
      </c>
      <c r="G7" s="120">
        <v>300000</v>
      </c>
      <c r="H7" s="117" t="s">
        <v>27</v>
      </c>
      <c r="I7" s="117"/>
      <c r="J7" s="120"/>
      <c r="K7" s="120"/>
      <c r="L7" s="118" t="s">
        <v>26</v>
      </c>
    </row>
    <row r="8" spans="2:22" s="121" customFormat="1" ht="136.5" hidden="1" x14ac:dyDescent="0.3">
      <c r="B8" s="116">
        <v>3</v>
      </c>
      <c r="C8" s="116"/>
      <c r="D8" s="117" t="s">
        <v>28</v>
      </c>
      <c r="E8" s="118" t="s">
        <v>22</v>
      </c>
      <c r="F8" s="119" t="s">
        <v>29</v>
      </c>
      <c r="G8" s="120">
        <v>500000</v>
      </c>
      <c r="H8" s="117" t="s">
        <v>30</v>
      </c>
      <c r="I8" s="117"/>
      <c r="J8" s="120"/>
      <c r="K8" s="120"/>
      <c r="L8" s="118" t="s">
        <v>22</v>
      </c>
    </row>
    <row r="9" spans="2:22" s="121" customFormat="1" ht="234" hidden="1" x14ac:dyDescent="0.3">
      <c r="B9" s="116">
        <v>4</v>
      </c>
      <c r="C9" s="116"/>
      <c r="D9" s="117" t="s">
        <v>31</v>
      </c>
      <c r="E9" s="118" t="s">
        <v>22</v>
      </c>
      <c r="F9" s="119" t="s">
        <v>23</v>
      </c>
      <c r="G9" s="120">
        <v>1500000</v>
      </c>
      <c r="H9" s="117" t="s">
        <v>32</v>
      </c>
      <c r="I9" s="117"/>
      <c r="J9" s="120"/>
      <c r="K9" s="120"/>
      <c r="L9" s="118" t="s">
        <v>22</v>
      </c>
    </row>
    <row r="10" spans="2:22" s="121" customFormat="1" ht="58.5" hidden="1" x14ac:dyDescent="0.3">
      <c r="B10" s="116">
        <v>5</v>
      </c>
      <c r="C10" s="116"/>
      <c r="D10" s="117" t="s">
        <v>33</v>
      </c>
      <c r="E10" s="118" t="s">
        <v>26</v>
      </c>
      <c r="F10" s="119" t="s">
        <v>34</v>
      </c>
      <c r="G10" s="120">
        <v>800000</v>
      </c>
      <c r="H10" s="117" t="s">
        <v>35</v>
      </c>
      <c r="I10" s="117"/>
      <c r="J10" s="120"/>
      <c r="K10" s="120"/>
      <c r="L10" s="118" t="s">
        <v>26</v>
      </c>
    </row>
    <row r="11" spans="2:22" s="121" customFormat="1" ht="78" hidden="1" x14ac:dyDescent="0.3">
      <c r="B11" s="116">
        <v>6</v>
      </c>
      <c r="C11" s="116"/>
      <c r="D11" s="117" t="s">
        <v>36</v>
      </c>
      <c r="E11" s="118" t="s">
        <v>37</v>
      </c>
      <c r="F11" s="119" t="s">
        <v>38</v>
      </c>
      <c r="G11" s="120">
        <v>2000000</v>
      </c>
      <c r="H11" s="117" t="s">
        <v>39</v>
      </c>
      <c r="I11" s="117"/>
      <c r="J11" s="120"/>
      <c r="K11" s="120"/>
      <c r="L11" s="118" t="s">
        <v>37</v>
      </c>
    </row>
    <row r="12" spans="2:22" s="121" customFormat="1" ht="117" hidden="1" x14ac:dyDescent="0.3">
      <c r="B12" s="116">
        <v>7</v>
      </c>
      <c r="C12" s="116"/>
      <c r="D12" s="117" t="s">
        <v>40</v>
      </c>
      <c r="E12" s="118" t="s">
        <v>37</v>
      </c>
      <c r="F12" s="119" t="s">
        <v>38</v>
      </c>
      <c r="G12" s="120">
        <v>5000000</v>
      </c>
      <c r="H12" s="117" t="s">
        <v>41</v>
      </c>
      <c r="I12" s="117"/>
      <c r="J12" s="120"/>
      <c r="K12" s="120"/>
      <c r="L12" s="118" t="s">
        <v>37</v>
      </c>
    </row>
    <row r="13" spans="2:22" s="121" customFormat="1" ht="214.5" hidden="1" x14ac:dyDescent="0.3">
      <c r="B13" s="116">
        <v>8</v>
      </c>
      <c r="C13" s="116"/>
      <c r="D13" s="117" t="s">
        <v>42</v>
      </c>
      <c r="E13" s="118" t="s">
        <v>43</v>
      </c>
      <c r="F13" s="119" t="s">
        <v>23</v>
      </c>
      <c r="G13" s="120">
        <v>10000000</v>
      </c>
      <c r="H13" s="117" t="s">
        <v>44</v>
      </c>
      <c r="I13" s="117"/>
      <c r="J13" s="120"/>
      <c r="K13" s="120"/>
      <c r="L13" s="118" t="s">
        <v>43</v>
      </c>
    </row>
    <row r="14" spans="2:22" s="121" customFormat="1" ht="117" hidden="1" x14ac:dyDescent="0.3">
      <c r="B14" s="116">
        <v>9</v>
      </c>
      <c r="C14" s="116"/>
      <c r="D14" s="117" t="s">
        <v>45</v>
      </c>
      <c r="E14" s="118" t="s">
        <v>46</v>
      </c>
      <c r="F14" s="119" t="s">
        <v>29</v>
      </c>
      <c r="G14" s="120">
        <v>1000000</v>
      </c>
      <c r="H14" s="117" t="s">
        <v>47</v>
      </c>
      <c r="I14" s="117"/>
      <c r="J14" s="120"/>
      <c r="K14" s="120"/>
      <c r="L14" s="118" t="s">
        <v>46</v>
      </c>
    </row>
    <row r="15" spans="2:22" s="121" customFormat="1" ht="117" hidden="1" x14ac:dyDescent="0.3">
      <c r="B15" s="116">
        <v>10</v>
      </c>
      <c r="C15" s="116"/>
      <c r="D15" s="117" t="s">
        <v>48</v>
      </c>
      <c r="E15" s="118" t="s">
        <v>46</v>
      </c>
      <c r="F15" s="119" t="s">
        <v>29</v>
      </c>
      <c r="G15" s="120">
        <v>1500000</v>
      </c>
      <c r="H15" s="117" t="s">
        <v>49</v>
      </c>
      <c r="I15" s="117"/>
      <c r="J15" s="120"/>
      <c r="K15" s="120"/>
      <c r="L15" s="118" t="s">
        <v>46</v>
      </c>
    </row>
    <row r="16" spans="2:22" s="121" customFormat="1" ht="117" hidden="1" x14ac:dyDescent="0.3">
      <c r="B16" s="116">
        <v>11</v>
      </c>
      <c r="C16" s="116"/>
      <c r="D16" s="117" t="s">
        <v>50</v>
      </c>
      <c r="E16" s="118" t="s">
        <v>46</v>
      </c>
      <c r="F16" s="119" t="s">
        <v>29</v>
      </c>
      <c r="G16" s="120">
        <v>2000000</v>
      </c>
      <c r="H16" s="117" t="s">
        <v>51</v>
      </c>
      <c r="I16" s="117"/>
      <c r="J16" s="120"/>
      <c r="K16" s="120"/>
      <c r="L16" s="118" t="s">
        <v>46</v>
      </c>
    </row>
    <row r="17" spans="2:22" s="121" customFormat="1" ht="78" hidden="1" x14ac:dyDescent="0.3">
      <c r="B17" s="116">
        <v>12</v>
      </c>
      <c r="C17" s="116"/>
      <c r="D17" s="117" t="s">
        <v>52</v>
      </c>
      <c r="E17" s="118" t="s">
        <v>26</v>
      </c>
      <c r="F17" s="119" t="s">
        <v>29</v>
      </c>
      <c r="G17" s="120">
        <v>252500</v>
      </c>
      <c r="H17" s="117" t="s">
        <v>53</v>
      </c>
      <c r="I17" s="117"/>
      <c r="J17" s="120"/>
      <c r="K17" s="120"/>
      <c r="L17" s="118" t="s">
        <v>26</v>
      </c>
    </row>
    <row r="18" spans="2:22" s="121" customFormat="1" ht="117" hidden="1" x14ac:dyDescent="0.3">
      <c r="B18" s="116">
        <v>13</v>
      </c>
      <c r="C18" s="116"/>
      <c r="D18" s="117" t="s">
        <v>54</v>
      </c>
      <c r="E18" s="118" t="s">
        <v>46</v>
      </c>
      <c r="F18" s="119" t="s">
        <v>29</v>
      </c>
      <c r="G18" s="120">
        <v>1500000</v>
      </c>
      <c r="H18" s="117" t="s">
        <v>55</v>
      </c>
      <c r="I18" s="117"/>
      <c r="J18" s="120"/>
      <c r="K18" s="120"/>
      <c r="L18" s="118" t="s">
        <v>46</v>
      </c>
    </row>
    <row r="19" spans="2:22" s="121" customFormat="1" ht="136.5" hidden="1" x14ac:dyDescent="0.3">
      <c r="B19" s="116">
        <v>14</v>
      </c>
      <c r="C19" s="116"/>
      <c r="D19" s="117" t="s">
        <v>56</v>
      </c>
      <c r="E19" s="118" t="s">
        <v>57</v>
      </c>
      <c r="F19" s="119" t="s">
        <v>34</v>
      </c>
      <c r="G19" s="120">
        <v>20970000</v>
      </c>
      <c r="H19" s="117" t="s">
        <v>58</v>
      </c>
      <c r="I19" s="117"/>
      <c r="J19" s="120"/>
      <c r="K19" s="120"/>
      <c r="L19" s="118" t="s">
        <v>57</v>
      </c>
    </row>
    <row r="20" spans="2:22" s="121" customFormat="1" ht="78" hidden="1" x14ac:dyDescent="0.3">
      <c r="B20" s="116">
        <v>15</v>
      </c>
      <c r="C20" s="116"/>
      <c r="D20" s="117" t="s">
        <v>59</v>
      </c>
      <c r="E20" s="118" t="s">
        <v>26</v>
      </c>
      <c r="F20" s="119" t="s">
        <v>29</v>
      </c>
      <c r="G20" s="120">
        <v>1500000</v>
      </c>
      <c r="H20" s="117" t="s">
        <v>60</v>
      </c>
      <c r="I20" s="117"/>
      <c r="J20" s="120"/>
      <c r="K20" s="120"/>
      <c r="L20" s="118" t="s">
        <v>26</v>
      </c>
    </row>
    <row r="21" spans="2:22" s="121" customFormat="1" ht="117" hidden="1" x14ac:dyDescent="0.3">
      <c r="B21" s="116">
        <v>16</v>
      </c>
      <c r="C21" s="116"/>
      <c r="D21" s="117" t="s">
        <v>61</v>
      </c>
      <c r="E21" s="118" t="s">
        <v>62</v>
      </c>
      <c r="F21" s="119" t="s">
        <v>34</v>
      </c>
      <c r="G21" s="120">
        <v>1135000</v>
      </c>
      <c r="H21" s="117" t="s">
        <v>63</v>
      </c>
      <c r="I21" s="117"/>
      <c r="J21" s="120"/>
      <c r="K21" s="120"/>
      <c r="L21" s="118" t="s">
        <v>62</v>
      </c>
    </row>
    <row r="22" spans="2:22" s="121" customFormat="1" ht="58.5" hidden="1" x14ac:dyDescent="0.3">
      <c r="B22" s="116">
        <v>17</v>
      </c>
      <c r="C22" s="116"/>
      <c r="D22" s="117" t="s">
        <v>64</v>
      </c>
      <c r="E22" s="118" t="s">
        <v>65</v>
      </c>
      <c r="F22" s="119" t="s">
        <v>23</v>
      </c>
      <c r="G22" s="120">
        <v>1500000</v>
      </c>
      <c r="H22" s="117" t="s">
        <v>66</v>
      </c>
      <c r="I22" s="117"/>
      <c r="J22" s="120"/>
      <c r="K22" s="120"/>
      <c r="L22" s="118" t="s">
        <v>65</v>
      </c>
    </row>
    <row r="23" spans="2:22" s="121" customFormat="1" ht="58.5" hidden="1" x14ac:dyDescent="0.3">
      <c r="B23" s="116">
        <v>18</v>
      </c>
      <c r="C23" s="116"/>
      <c r="D23" s="117" t="s">
        <v>67</v>
      </c>
      <c r="E23" s="118" t="s">
        <v>65</v>
      </c>
      <c r="F23" s="119" t="s">
        <v>23</v>
      </c>
      <c r="G23" s="120">
        <v>1500000</v>
      </c>
      <c r="H23" s="117" t="s">
        <v>68</v>
      </c>
      <c r="I23" s="117"/>
      <c r="J23" s="120"/>
      <c r="K23" s="120"/>
      <c r="L23" s="118" t="s">
        <v>65</v>
      </c>
    </row>
    <row r="24" spans="2:22" s="121" customFormat="1" ht="108.75" customHeight="1" x14ac:dyDescent="0.3">
      <c r="B24" s="116">
        <v>1</v>
      </c>
      <c r="C24" s="116">
        <v>2553</v>
      </c>
      <c r="D24" s="117" t="s">
        <v>248</v>
      </c>
      <c r="E24" s="118" t="s">
        <v>81</v>
      </c>
      <c r="F24" s="118" t="s">
        <v>81</v>
      </c>
      <c r="G24" s="120">
        <v>9500000</v>
      </c>
      <c r="H24" s="117" t="s">
        <v>82</v>
      </c>
      <c r="I24" s="117"/>
      <c r="J24" s="120"/>
      <c r="K24" s="317" t="s">
        <v>71</v>
      </c>
      <c r="L24" s="119"/>
      <c r="M24" s="248"/>
      <c r="N24" s="248"/>
      <c r="O24" s="248"/>
      <c r="P24" s="248"/>
      <c r="Q24" s="317" t="s">
        <v>71</v>
      </c>
      <c r="R24" s="248"/>
      <c r="S24" s="248"/>
      <c r="T24" s="248"/>
      <c r="U24" s="248"/>
      <c r="V24" s="248"/>
    </row>
    <row r="25" spans="2:22" x14ac:dyDescent="0.3">
      <c r="G25" s="140">
        <f>SUM(G24)</f>
        <v>9500000</v>
      </c>
      <c r="H25" s="141" t="s">
        <v>242</v>
      </c>
    </row>
  </sheetData>
  <mergeCells count="17">
    <mergeCell ref="B2:V2"/>
    <mergeCell ref="B3:B4"/>
    <mergeCell ref="C3:C4"/>
    <mergeCell ref="D3:D4"/>
    <mergeCell ref="B1:U1"/>
    <mergeCell ref="M3:O3"/>
    <mergeCell ref="P3:Q3"/>
    <mergeCell ref="R3:T3"/>
    <mergeCell ref="U3:V3"/>
    <mergeCell ref="I3:I5"/>
    <mergeCell ref="J3:J4"/>
    <mergeCell ref="K3:L3"/>
    <mergeCell ref="B5:D5"/>
    <mergeCell ref="E3:E4"/>
    <mergeCell ref="F3:F4"/>
    <mergeCell ref="G3:G4"/>
    <mergeCell ref="H3:H4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V50"/>
  <sheetViews>
    <sheetView zoomScale="80" zoomScaleNormal="80" workbookViewId="0">
      <selection activeCell="I34" sqref="I34"/>
    </sheetView>
  </sheetViews>
  <sheetFormatPr defaultRowHeight="21" x14ac:dyDescent="0.45"/>
  <cols>
    <col min="1" max="1" width="2.75" style="1" customWidth="1"/>
    <col min="2" max="2" width="4.75" style="1" customWidth="1"/>
    <col min="3" max="3" width="10.5" style="1" customWidth="1"/>
    <col min="4" max="4" width="28.625" style="1" customWidth="1"/>
    <col min="5" max="5" width="13.125" style="1" customWidth="1"/>
    <col min="6" max="6" width="12.375" style="1" customWidth="1"/>
    <col min="7" max="7" width="13.625" style="1" customWidth="1"/>
    <col min="8" max="8" width="26.375" style="12" customWidth="1"/>
    <col min="9" max="10" width="10.875" style="1" customWidth="1"/>
    <col min="11" max="11" width="9.375" style="1" customWidth="1"/>
    <col min="12" max="12" width="9.125" style="1" customWidth="1"/>
    <col min="13" max="20" width="9" style="1"/>
    <col min="21" max="21" width="7.25" style="1" customWidth="1"/>
    <col min="22" max="255" width="9" style="1"/>
    <col min="256" max="256" width="2.75" style="1" customWidth="1"/>
    <col min="257" max="257" width="4.75" style="1" customWidth="1"/>
    <col min="258" max="258" width="28.625" style="1" customWidth="1"/>
    <col min="259" max="259" width="15.375" style="1" customWidth="1"/>
    <col min="260" max="260" width="12.375" style="1" customWidth="1"/>
    <col min="261" max="261" width="10.875" style="1" customWidth="1"/>
    <col min="262" max="262" width="26.375" style="1" customWidth="1"/>
    <col min="263" max="264" width="10.875" style="1" customWidth="1"/>
    <col min="265" max="265" width="9.375" style="1" customWidth="1"/>
    <col min="266" max="266" width="9.125" style="1" customWidth="1"/>
    <col min="267" max="511" width="9" style="1"/>
    <col min="512" max="512" width="2.75" style="1" customWidth="1"/>
    <col min="513" max="513" width="4.75" style="1" customWidth="1"/>
    <col min="514" max="514" width="28.625" style="1" customWidth="1"/>
    <col min="515" max="515" width="15.375" style="1" customWidth="1"/>
    <col min="516" max="516" width="12.375" style="1" customWidth="1"/>
    <col min="517" max="517" width="10.875" style="1" customWidth="1"/>
    <col min="518" max="518" width="26.375" style="1" customWidth="1"/>
    <col min="519" max="520" width="10.875" style="1" customWidth="1"/>
    <col min="521" max="521" width="9.375" style="1" customWidth="1"/>
    <col min="522" max="522" width="9.125" style="1" customWidth="1"/>
    <col min="523" max="767" width="9" style="1"/>
    <col min="768" max="768" width="2.75" style="1" customWidth="1"/>
    <col min="769" max="769" width="4.75" style="1" customWidth="1"/>
    <col min="770" max="770" width="28.625" style="1" customWidth="1"/>
    <col min="771" max="771" width="15.375" style="1" customWidth="1"/>
    <col min="772" max="772" width="12.375" style="1" customWidth="1"/>
    <col min="773" max="773" width="10.875" style="1" customWidth="1"/>
    <col min="774" max="774" width="26.375" style="1" customWidth="1"/>
    <col min="775" max="776" width="10.875" style="1" customWidth="1"/>
    <col min="777" max="777" width="9.375" style="1" customWidth="1"/>
    <col min="778" max="778" width="9.125" style="1" customWidth="1"/>
    <col min="779" max="1023" width="9" style="1"/>
    <col min="1024" max="1024" width="2.75" style="1" customWidth="1"/>
    <col min="1025" max="1025" width="4.75" style="1" customWidth="1"/>
    <col min="1026" max="1026" width="28.625" style="1" customWidth="1"/>
    <col min="1027" max="1027" width="15.375" style="1" customWidth="1"/>
    <col min="1028" max="1028" width="12.375" style="1" customWidth="1"/>
    <col min="1029" max="1029" width="10.875" style="1" customWidth="1"/>
    <col min="1030" max="1030" width="26.375" style="1" customWidth="1"/>
    <col min="1031" max="1032" width="10.875" style="1" customWidth="1"/>
    <col min="1033" max="1033" width="9.375" style="1" customWidth="1"/>
    <col min="1034" max="1034" width="9.125" style="1" customWidth="1"/>
    <col min="1035" max="1279" width="9" style="1"/>
    <col min="1280" max="1280" width="2.75" style="1" customWidth="1"/>
    <col min="1281" max="1281" width="4.75" style="1" customWidth="1"/>
    <col min="1282" max="1282" width="28.625" style="1" customWidth="1"/>
    <col min="1283" max="1283" width="15.375" style="1" customWidth="1"/>
    <col min="1284" max="1284" width="12.375" style="1" customWidth="1"/>
    <col min="1285" max="1285" width="10.875" style="1" customWidth="1"/>
    <col min="1286" max="1286" width="26.375" style="1" customWidth="1"/>
    <col min="1287" max="1288" width="10.875" style="1" customWidth="1"/>
    <col min="1289" max="1289" width="9.375" style="1" customWidth="1"/>
    <col min="1290" max="1290" width="9.125" style="1" customWidth="1"/>
    <col min="1291" max="1535" width="9" style="1"/>
    <col min="1536" max="1536" width="2.75" style="1" customWidth="1"/>
    <col min="1537" max="1537" width="4.75" style="1" customWidth="1"/>
    <col min="1538" max="1538" width="28.625" style="1" customWidth="1"/>
    <col min="1539" max="1539" width="15.375" style="1" customWidth="1"/>
    <col min="1540" max="1540" width="12.375" style="1" customWidth="1"/>
    <col min="1541" max="1541" width="10.875" style="1" customWidth="1"/>
    <col min="1542" max="1542" width="26.375" style="1" customWidth="1"/>
    <col min="1543" max="1544" width="10.875" style="1" customWidth="1"/>
    <col min="1545" max="1545" width="9.375" style="1" customWidth="1"/>
    <col min="1546" max="1546" width="9.125" style="1" customWidth="1"/>
    <col min="1547" max="1791" width="9" style="1"/>
    <col min="1792" max="1792" width="2.75" style="1" customWidth="1"/>
    <col min="1793" max="1793" width="4.75" style="1" customWidth="1"/>
    <col min="1794" max="1794" width="28.625" style="1" customWidth="1"/>
    <col min="1795" max="1795" width="15.375" style="1" customWidth="1"/>
    <col min="1796" max="1796" width="12.375" style="1" customWidth="1"/>
    <col min="1797" max="1797" width="10.875" style="1" customWidth="1"/>
    <col min="1798" max="1798" width="26.375" style="1" customWidth="1"/>
    <col min="1799" max="1800" width="10.875" style="1" customWidth="1"/>
    <col min="1801" max="1801" width="9.375" style="1" customWidth="1"/>
    <col min="1802" max="1802" width="9.125" style="1" customWidth="1"/>
    <col min="1803" max="2047" width="9" style="1"/>
    <col min="2048" max="2048" width="2.75" style="1" customWidth="1"/>
    <col min="2049" max="2049" width="4.75" style="1" customWidth="1"/>
    <col min="2050" max="2050" width="28.625" style="1" customWidth="1"/>
    <col min="2051" max="2051" width="15.375" style="1" customWidth="1"/>
    <col min="2052" max="2052" width="12.375" style="1" customWidth="1"/>
    <col min="2053" max="2053" width="10.875" style="1" customWidth="1"/>
    <col min="2054" max="2054" width="26.375" style="1" customWidth="1"/>
    <col min="2055" max="2056" width="10.875" style="1" customWidth="1"/>
    <col min="2057" max="2057" width="9.375" style="1" customWidth="1"/>
    <col min="2058" max="2058" width="9.125" style="1" customWidth="1"/>
    <col min="2059" max="2303" width="9" style="1"/>
    <col min="2304" max="2304" width="2.75" style="1" customWidth="1"/>
    <col min="2305" max="2305" width="4.75" style="1" customWidth="1"/>
    <col min="2306" max="2306" width="28.625" style="1" customWidth="1"/>
    <col min="2307" max="2307" width="15.375" style="1" customWidth="1"/>
    <col min="2308" max="2308" width="12.375" style="1" customWidth="1"/>
    <col min="2309" max="2309" width="10.875" style="1" customWidth="1"/>
    <col min="2310" max="2310" width="26.375" style="1" customWidth="1"/>
    <col min="2311" max="2312" width="10.875" style="1" customWidth="1"/>
    <col min="2313" max="2313" width="9.375" style="1" customWidth="1"/>
    <col min="2314" max="2314" width="9.125" style="1" customWidth="1"/>
    <col min="2315" max="2559" width="9" style="1"/>
    <col min="2560" max="2560" width="2.75" style="1" customWidth="1"/>
    <col min="2561" max="2561" width="4.75" style="1" customWidth="1"/>
    <col min="2562" max="2562" width="28.625" style="1" customWidth="1"/>
    <col min="2563" max="2563" width="15.375" style="1" customWidth="1"/>
    <col min="2564" max="2564" width="12.375" style="1" customWidth="1"/>
    <col min="2565" max="2565" width="10.875" style="1" customWidth="1"/>
    <col min="2566" max="2566" width="26.375" style="1" customWidth="1"/>
    <col min="2567" max="2568" width="10.875" style="1" customWidth="1"/>
    <col min="2569" max="2569" width="9.375" style="1" customWidth="1"/>
    <col min="2570" max="2570" width="9.125" style="1" customWidth="1"/>
    <col min="2571" max="2815" width="9" style="1"/>
    <col min="2816" max="2816" width="2.75" style="1" customWidth="1"/>
    <col min="2817" max="2817" width="4.75" style="1" customWidth="1"/>
    <col min="2818" max="2818" width="28.625" style="1" customWidth="1"/>
    <col min="2819" max="2819" width="15.375" style="1" customWidth="1"/>
    <col min="2820" max="2820" width="12.375" style="1" customWidth="1"/>
    <col min="2821" max="2821" width="10.875" style="1" customWidth="1"/>
    <col min="2822" max="2822" width="26.375" style="1" customWidth="1"/>
    <col min="2823" max="2824" width="10.875" style="1" customWidth="1"/>
    <col min="2825" max="2825" width="9.375" style="1" customWidth="1"/>
    <col min="2826" max="2826" width="9.125" style="1" customWidth="1"/>
    <col min="2827" max="3071" width="9" style="1"/>
    <col min="3072" max="3072" width="2.75" style="1" customWidth="1"/>
    <col min="3073" max="3073" width="4.75" style="1" customWidth="1"/>
    <col min="3074" max="3074" width="28.625" style="1" customWidth="1"/>
    <col min="3075" max="3075" width="15.375" style="1" customWidth="1"/>
    <col min="3076" max="3076" width="12.375" style="1" customWidth="1"/>
    <col min="3077" max="3077" width="10.875" style="1" customWidth="1"/>
    <col min="3078" max="3078" width="26.375" style="1" customWidth="1"/>
    <col min="3079" max="3080" width="10.875" style="1" customWidth="1"/>
    <col min="3081" max="3081" width="9.375" style="1" customWidth="1"/>
    <col min="3082" max="3082" width="9.125" style="1" customWidth="1"/>
    <col min="3083" max="3327" width="9" style="1"/>
    <col min="3328" max="3328" width="2.75" style="1" customWidth="1"/>
    <col min="3329" max="3329" width="4.75" style="1" customWidth="1"/>
    <col min="3330" max="3330" width="28.625" style="1" customWidth="1"/>
    <col min="3331" max="3331" width="15.375" style="1" customWidth="1"/>
    <col min="3332" max="3332" width="12.375" style="1" customWidth="1"/>
    <col min="3333" max="3333" width="10.875" style="1" customWidth="1"/>
    <col min="3334" max="3334" width="26.375" style="1" customWidth="1"/>
    <col min="3335" max="3336" width="10.875" style="1" customWidth="1"/>
    <col min="3337" max="3337" width="9.375" style="1" customWidth="1"/>
    <col min="3338" max="3338" width="9.125" style="1" customWidth="1"/>
    <col min="3339" max="3583" width="9" style="1"/>
    <col min="3584" max="3584" width="2.75" style="1" customWidth="1"/>
    <col min="3585" max="3585" width="4.75" style="1" customWidth="1"/>
    <col min="3586" max="3586" width="28.625" style="1" customWidth="1"/>
    <col min="3587" max="3587" width="15.375" style="1" customWidth="1"/>
    <col min="3588" max="3588" width="12.375" style="1" customWidth="1"/>
    <col min="3589" max="3589" width="10.875" style="1" customWidth="1"/>
    <col min="3590" max="3590" width="26.375" style="1" customWidth="1"/>
    <col min="3591" max="3592" width="10.875" style="1" customWidth="1"/>
    <col min="3593" max="3593" width="9.375" style="1" customWidth="1"/>
    <col min="3594" max="3594" width="9.125" style="1" customWidth="1"/>
    <col min="3595" max="3839" width="9" style="1"/>
    <col min="3840" max="3840" width="2.75" style="1" customWidth="1"/>
    <col min="3841" max="3841" width="4.75" style="1" customWidth="1"/>
    <col min="3842" max="3842" width="28.625" style="1" customWidth="1"/>
    <col min="3843" max="3843" width="15.375" style="1" customWidth="1"/>
    <col min="3844" max="3844" width="12.375" style="1" customWidth="1"/>
    <col min="3845" max="3845" width="10.875" style="1" customWidth="1"/>
    <col min="3846" max="3846" width="26.375" style="1" customWidth="1"/>
    <col min="3847" max="3848" width="10.875" style="1" customWidth="1"/>
    <col min="3849" max="3849" width="9.375" style="1" customWidth="1"/>
    <col min="3850" max="3850" width="9.125" style="1" customWidth="1"/>
    <col min="3851" max="4095" width="9" style="1"/>
    <col min="4096" max="4096" width="2.75" style="1" customWidth="1"/>
    <col min="4097" max="4097" width="4.75" style="1" customWidth="1"/>
    <col min="4098" max="4098" width="28.625" style="1" customWidth="1"/>
    <col min="4099" max="4099" width="15.375" style="1" customWidth="1"/>
    <col min="4100" max="4100" width="12.375" style="1" customWidth="1"/>
    <col min="4101" max="4101" width="10.875" style="1" customWidth="1"/>
    <col min="4102" max="4102" width="26.375" style="1" customWidth="1"/>
    <col min="4103" max="4104" width="10.875" style="1" customWidth="1"/>
    <col min="4105" max="4105" width="9.375" style="1" customWidth="1"/>
    <col min="4106" max="4106" width="9.125" style="1" customWidth="1"/>
    <col min="4107" max="4351" width="9" style="1"/>
    <col min="4352" max="4352" width="2.75" style="1" customWidth="1"/>
    <col min="4353" max="4353" width="4.75" style="1" customWidth="1"/>
    <col min="4354" max="4354" width="28.625" style="1" customWidth="1"/>
    <col min="4355" max="4355" width="15.375" style="1" customWidth="1"/>
    <col min="4356" max="4356" width="12.375" style="1" customWidth="1"/>
    <col min="4357" max="4357" width="10.875" style="1" customWidth="1"/>
    <col min="4358" max="4358" width="26.375" style="1" customWidth="1"/>
    <col min="4359" max="4360" width="10.875" style="1" customWidth="1"/>
    <col min="4361" max="4361" width="9.375" style="1" customWidth="1"/>
    <col min="4362" max="4362" width="9.125" style="1" customWidth="1"/>
    <col min="4363" max="4607" width="9" style="1"/>
    <col min="4608" max="4608" width="2.75" style="1" customWidth="1"/>
    <col min="4609" max="4609" width="4.75" style="1" customWidth="1"/>
    <col min="4610" max="4610" width="28.625" style="1" customWidth="1"/>
    <col min="4611" max="4611" width="15.375" style="1" customWidth="1"/>
    <col min="4612" max="4612" width="12.375" style="1" customWidth="1"/>
    <col min="4613" max="4613" width="10.875" style="1" customWidth="1"/>
    <col min="4614" max="4614" width="26.375" style="1" customWidth="1"/>
    <col min="4615" max="4616" width="10.875" style="1" customWidth="1"/>
    <col min="4617" max="4617" width="9.375" style="1" customWidth="1"/>
    <col min="4618" max="4618" width="9.125" style="1" customWidth="1"/>
    <col min="4619" max="4863" width="9" style="1"/>
    <col min="4864" max="4864" width="2.75" style="1" customWidth="1"/>
    <col min="4865" max="4865" width="4.75" style="1" customWidth="1"/>
    <col min="4866" max="4866" width="28.625" style="1" customWidth="1"/>
    <col min="4867" max="4867" width="15.375" style="1" customWidth="1"/>
    <col min="4868" max="4868" width="12.375" style="1" customWidth="1"/>
    <col min="4869" max="4869" width="10.875" style="1" customWidth="1"/>
    <col min="4870" max="4870" width="26.375" style="1" customWidth="1"/>
    <col min="4871" max="4872" width="10.875" style="1" customWidth="1"/>
    <col min="4873" max="4873" width="9.375" style="1" customWidth="1"/>
    <col min="4874" max="4874" width="9.125" style="1" customWidth="1"/>
    <col min="4875" max="5119" width="9" style="1"/>
    <col min="5120" max="5120" width="2.75" style="1" customWidth="1"/>
    <col min="5121" max="5121" width="4.75" style="1" customWidth="1"/>
    <col min="5122" max="5122" width="28.625" style="1" customWidth="1"/>
    <col min="5123" max="5123" width="15.375" style="1" customWidth="1"/>
    <col min="5124" max="5124" width="12.375" style="1" customWidth="1"/>
    <col min="5125" max="5125" width="10.875" style="1" customWidth="1"/>
    <col min="5126" max="5126" width="26.375" style="1" customWidth="1"/>
    <col min="5127" max="5128" width="10.875" style="1" customWidth="1"/>
    <col min="5129" max="5129" width="9.375" style="1" customWidth="1"/>
    <col min="5130" max="5130" width="9.125" style="1" customWidth="1"/>
    <col min="5131" max="5375" width="9" style="1"/>
    <col min="5376" max="5376" width="2.75" style="1" customWidth="1"/>
    <col min="5377" max="5377" width="4.75" style="1" customWidth="1"/>
    <col min="5378" max="5378" width="28.625" style="1" customWidth="1"/>
    <col min="5379" max="5379" width="15.375" style="1" customWidth="1"/>
    <col min="5380" max="5380" width="12.375" style="1" customWidth="1"/>
    <col min="5381" max="5381" width="10.875" style="1" customWidth="1"/>
    <col min="5382" max="5382" width="26.375" style="1" customWidth="1"/>
    <col min="5383" max="5384" width="10.875" style="1" customWidth="1"/>
    <col min="5385" max="5385" width="9.375" style="1" customWidth="1"/>
    <col min="5386" max="5386" width="9.125" style="1" customWidth="1"/>
    <col min="5387" max="5631" width="9" style="1"/>
    <col min="5632" max="5632" width="2.75" style="1" customWidth="1"/>
    <col min="5633" max="5633" width="4.75" style="1" customWidth="1"/>
    <col min="5634" max="5634" width="28.625" style="1" customWidth="1"/>
    <col min="5635" max="5635" width="15.375" style="1" customWidth="1"/>
    <col min="5636" max="5636" width="12.375" style="1" customWidth="1"/>
    <col min="5637" max="5637" width="10.875" style="1" customWidth="1"/>
    <col min="5638" max="5638" width="26.375" style="1" customWidth="1"/>
    <col min="5639" max="5640" width="10.875" style="1" customWidth="1"/>
    <col min="5641" max="5641" width="9.375" style="1" customWidth="1"/>
    <col min="5642" max="5642" width="9.125" style="1" customWidth="1"/>
    <col min="5643" max="5887" width="9" style="1"/>
    <col min="5888" max="5888" width="2.75" style="1" customWidth="1"/>
    <col min="5889" max="5889" width="4.75" style="1" customWidth="1"/>
    <col min="5890" max="5890" width="28.625" style="1" customWidth="1"/>
    <col min="5891" max="5891" width="15.375" style="1" customWidth="1"/>
    <col min="5892" max="5892" width="12.375" style="1" customWidth="1"/>
    <col min="5893" max="5893" width="10.875" style="1" customWidth="1"/>
    <col min="5894" max="5894" width="26.375" style="1" customWidth="1"/>
    <col min="5895" max="5896" width="10.875" style="1" customWidth="1"/>
    <col min="5897" max="5897" width="9.375" style="1" customWidth="1"/>
    <col min="5898" max="5898" width="9.125" style="1" customWidth="1"/>
    <col min="5899" max="6143" width="9" style="1"/>
    <col min="6144" max="6144" width="2.75" style="1" customWidth="1"/>
    <col min="6145" max="6145" width="4.75" style="1" customWidth="1"/>
    <col min="6146" max="6146" width="28.625" style="1" customWidth="1"/>
    <col min="6147" max="6147" width="15.375" style="1" customWidth="1"/>
    <col min="6148" max="6148" width="12.375" style="1" customWidth="1"/>
    <col min="6149" max="6149" width="10.875" style="1" customWidth="1"/>
    <col min="6150" max="6150" width="26.375" style="1" customWidth="1"/>
    <col min="6151" max="6152" width="10.875" style="1" customWidth="1"/>
    <col min="6153" max="6153" width="9.375" style="1" customWidth="1"/>
    <col min="6154" max="6154" width="9.125" style="1" customWidth="1"/>
    <col min="6155" max="6399" width="9" style="1"/>
    <col min="6400" max="6400" width="2.75" style="1" customWidth="1"/>
    <col min="6401" max="6401" width="4.75" style="1" customWidth="1"/>
    <col min="6402" max="6402" width="28.625" style="1" customWidth="1"/>
    <col min="6403" max="6403" width="15.375" style="1" customWidth="1"/>
    <col min="6404" max="6404" width="12.375" style="1" customWidth="1"/>
    <col min="6405" max="6405" width="10.875" style="1" customWidth="1"/>
    <col min="6406" max="6406" width="26.375" style="1" customWidth="1"/>
    <col min="6407" max="6408" width="10.875" style="1" customWidth="1"/>
    <col min="6409" max="6409" width="9.375" style="1" customWidth="1"/>
    <col min="6410" max="6410" width="9.125" style="1" customWidth="1"/>
    <col min="6411" max="6655" width="9" style="1"/>
    <col min="6656" max="6656" width="2.75" style="1" customWidth="1"/>
    <col min="6657" max="6657" width="4.75" style="1" customWidth="1"/>
    <col min="6658" max="6658" width="28.625" style="1" customWidth="1"/>
    <col min="6659" max="6659" width="15.375" style="1" customWidth="1"/>
    <col min="6660" max="6660" width="12.375" style="1" customWidth="1"/>
    <col min="6661" max="6661" width="10.875" style="1" customWidth="1"/>
    <col min="6662" max="6662" width="26.375" style="1" customWidth="1"/>
    <col min="6663" max="6664" width="10.875" style="1" customWidth="1"/>
    <col min="6665" max="6665" width="9.375" style="1" customWidth="1"/>
    <col min="6666" max="6666" width="9.125" style="1" customWidth="1"/>
    <col min="6667" max="6911" width="9" style="1"/>
    <col min="6912" max="6912" width="2.75" style="1" customWidth="1"/>
    <col min="6913" max="6913" width="4.75" style="1" customWidth="1"/>
    <col min="6914" max="6914" width="28.625" style="1" customWidth="1"/>
    <col min="6915" max="6915" width="15.375" style="1" customWidth="1"/>
    <col min="6916" max="6916" width="12.375" style="1" customWidth="1"/>
    <col min="6917" max="6917" width="10.875" style="1" customWidth="1"/>
    <col min="6918" max="6918" width="26.375" style="1" customWidth="1"/>
    <col min="6919" max="6920" width="10.875" style="1" customWidth="1"/>
    <col min="6921" max="6921" width="9.375" style="1" customWidth="1"/>
    <col min="6922" max="6922" width="9.125" style="1" customWidth="1"/>
    <col min="6923" max="7167" width="9" style="1"/>
    <col min="7168" max="7168" width="2.75" style="1" customWidth="1"/>
    <col min="7169" max="7169" width="4.75" style="1" customWidth="1"/>
    <col min="7170" max="7170" width="28.625" style="1" customWidth="1"/>
    <col min="7171" max="7171" width="15.375" style="1" customWidth="1"/>
    <col min="7172" max="7172" width="12.375" style="1" customWidth="1"/>
    <col min="7173" max="7173" width="10.875" style="1" customWidth="1"/>
    <col min="7174" max="7174" width="26.375" style="1" customWidth="1"/>
    <col min="7175" max="7176" width="10.875" style="1" customWidth="1"/>
    <col min="7177" max="7177" width="9.375" style="1" customWidth="1"/>
    <col min="7178" max="7178" width="9.125" style="1" customWidth="1"/>
    <col min="7179" max="7423" width="9" style="1"/>
    <col min="7424" max="7424" width="2.75" style="1" customWidth="1"/>
    <col min="7425" max="7425" width="4.75" style="1" customWidth="1"/>
    <col min="7426" max="7426" width="28.625" style="1" customWidth="1"/>
    <col min="7427" max="7427" width="15.375" style="1" customWidth="1"/>
    <col min="7428" max="7428" width="12.375" style="1" customWidth="1"/>
    <col min="7429" max="7429" width="10.875" style="1" customWidth="1"/>
    <col min="7430" max="7430" width="26.375" style="1" customWidth="1"/>
    <col min="7431" max="7432" width="10.875" style="1" customWidth="1"/>
    <col min="7433" max="7433" width="9.375" style="1" customWidth="1"/>
    <col min="7434" max="7434" width="9.125" style="1" customWidth="1"/>
    <col min="7435" max="7679" width="9" style="1"/>
    <col min="7680" max="7680" width="2.75" style="1" customWidth="1"/>
    <col min="7681" max="7681" width="4.75" style="1" customWidth="1"/>
    <col min="7682" max="7682" width="28.625" style="1" customWidth="1"/>
    <col min="7683" max="7683" width="15.375" style="1" customWidth="1"/>
    <col min="7684" max="7684" width="12.375" style="1" customWidth="1"/>
    <col min="7685" max="7685" width="10.875" style="1" customWidth="1"/>
    <col min="7686" max="7686" width="26.375" style="1" customWidth="1"/>
    <col min="7687" max="7688" width="10.875" style="1" customWidth="1"/>
    <col min="7689" max="7689" width="9.375" style="1" customWidth="1"/>
    <col min="7690" max="7690" width="9.125" style="1" customWidth="1"/>
    <col min="7691" max="7935" width="9" style="1"/>
    <col min="7936" max="7936" width="2.75" style="1" customWidth="1"/>
    <col min="7937" max="7937" width="4.75" style="1" customWidth="1"/>
    <col min="7938" max="7938" width="28.625" style="1" customWidth="1"/>
    <col min="7939" max="7939" width="15.375" style="1" customWidth="1"/>
    <col min="7940" max="7940" width="12.375" style="1" customWidth="1"/>
    <col min="7941" max="7941" width="10.875" style="1" customWidth="1"/>
    <col min="7942" max="7942" width="26.375" style="1" customWidth="1"/>
    <col min="7943" max="7944" width="10.875" style="1" customWidth="1"/>
    <col min="7945" max="7945" width="9.375" style="1" customWidth="1"/>
    <col min="7946" max="7946" width="9.125" style="1" customWidth="1"/>
    <col min="7947" max="8191" width="9" style="1"/>
    <col min="8192" max="8192" width="2.75" style="1" customWidth="1"/>
    <col min="8193" max="8193" width="4.75" style="1" customWidth="1"/>
    <col min="8194" max="8194" width="28.625" style="1" customWidth="1"/>
    <col min="8195" max="8195" width="15.375" style="1" customWidth="1"/>
    <col min="8196" max="8196" width="12.375" style="1" customWidth="1"/>
    <col min="8197" max="8197" width="10.875" style="1" customWidth="1"/>
    <col min="8198" max="8198" width="26.375" style="1" customWidth="1"/>
    <col min="8199" max="8200" width="10.875" style="1" customWidth="1"/>
    <col min="8201" max="8201" width="9.375" style="1" customWidth="1"/>
    <col min="8202" max="8202" width="9.125" style="1" customWidth="1"/>
    <col min="8203" max="8447" width="9" style="1"/>
    <col min="8448" max="8448" width="2.75" style="1" customWidth="1"/>
    <col min="8449" max="8449" width="4.75" style="1" customWidth="1"/>
    <col min="8450" max="8450" width="28.625" style="1" customWidth="1"/>
    <col min="8451" max="8451" width="15.375" style="1" customWidth="1"/>
    <col min="8452" max="8452" width="12.375" style="1" customWidth="1"/>
    <col min="8453" max="8453" width="10.875" style="1" customWidth="1"/>
    <col min="8454" max="8454" width="26.375" style="1" customWidth="1"/>
    <col min="8455" max="8456" width="10.875" style="1" customWidth="1"/>
    <col min="8457" max="8457" width="9.375" style="1" customWidth="1"/>
    <col min="8458" max="8458" width="9.125" style="1" customWidth="1"/>
    <col min="8459" max="8703" width="9" style="1"/>
    <col min="8704" max="8704" width="2.75" style="1" customWidth="1"/>
    <col min="8705" max="8705" width="4.75" style="1" customWidth="1"/>
    <col min="8706" max="8706" width="28.625" style="1" customWidth="1"/>
    <col min="8707" max="8707" width="15.375" style="1" customWidth="1"/>
    <col min="8708" max="8708" width="12.375" style="1" customWidth="1"/>
    <col min="8709" max="8709" width="10.875" style="1" customWidth="1"/>
    <col min="8710" max="8710" width="26.375" style="1" customWidth="1"/>
    <col min="8711" max="8712" width="10.875" style="1" customWidth="1"/>
    <col min="8713" max="8713" width="9.375" style="1" customWidth="1"/>
    <col min="8714" max="8714" width="9.125" style="1" customWidth="1"/>
    <col min="8715" max="8959" width="9" style="1"/>
    <col min="8960" max="8960" width="2.75" style="1" customWidth="1"/>
    <col min="8961" max="8961" width="4.75" style="1" customWidth="1"/>
    <col min="8962" max="8962" width="28.625" style="1" customWidth="1"/>
    <col min="8963" max="8963" width="15.375" style="1" customWidth="1"/>
    <col min="8964" max="8964" width="12.375" style="1" customWidth="1"/>
    <col min="8965" max="8965" width="10.875" style="1" customWidth="1"/>
    <col min="8966" max="8966" width="26.375" style="1" customWidth="1"/>
    <col min="8967" max="8968" width="10.875" style="1" customWidth="1"/>
    <col min="8969" max="8969" width="9.375" style="1" customWidth="1"/>
    <col min="8970" max="8970" width="9.125" style="1" customWidth="1"/>
    <col min="8971" max="9215" width="9" style="1"/>
    <col min="9216" max="9216" width="2.75" style="1" customWidth="1"/>
    <col min="9217" max="9217" width="4.75" style="1" customWidth="1"/>
    <col min="9218" max="9218" width="28.625" style="1" customWidth="1"/>
    <col min="9219" max="9219" width="15.375" style="1" customWidth="1"/>
    <col min="9220" max="9220" width="12.375" style="1" customWidth="1"/>
    <col min="9221" max="9221" width="10.875" style="1" customWidth="1"/>
    <col min="9222" max="9222" width="26.375" style="1" customWidth="1"/>
    <col min="9223" max="9224" width="10.875" style="1" customWidth="1"/>
    <col min="9225" max="9225" width="9.375" style="1" customWidth="1"/>
    <col min="9226" max="9226" width="9.125" style="1" customWidth="1"/>
    <col min="9227" max="9471" width="9" style="1"/>
    <col min="9472" max="9472" width="2.75" style="1" customWidth="1"/>
    <col min="9473" max="9473" width="4.75" style="1" customWidth="1"/>
    <col min="9474" max="9474" width="28.625" style="1" customWidth="1"/>
    <col min="9475" max="9475" width="15.375" style="1" customWidth="1"/>
    <col min="9476" max="9476" width="12.375" style="1" customWidth="1"/>
    <col min="9477" max="9477" width="10.875" style="1" customWidth="1"/>
    <col min="9478" max="9478" width="26.375" style="1" customWidth="1"/>
    <col min="9479" max="9480" width="10.875" style="1" customWidth="1"/>
    <col min="9481" max="9481" width="9.375" style="1" customWidth="1"/>
    <col min="9482" max="9482" width="9.125" style="1" customWidth="1"/>
    <col min="9483" max="9727" width="9" style="1"/>
    <col min="9728" max="9728" width="2.75" style="1" customWidth="1"/>
    <col min="9729" max="9729" width="4.75" style="1" customWidth="1"/>
    <col min="9730" max="9730" width="28.625" style="1" customWidth="1"/>
    <col min="9731" max="9731" width="15.375" style="1" customWidth="1"/>
    <col min="9732" max="9732" width="12.375" style="1" customWidth="1"/>
    <col min="9733" max="9733" width="10.875" style="1" customWidth="1"/>
    <col min="9734" max="9734" width="26.375" style="1" customWidth="1"/>
    <col min="9735" max="9736" width="10.875" style="1" customWidth="1"/>
    <col min="9737" max="9737" width="9.375" style="1" customWidth="1"/>
    <col min="9738" max="9738" width="9.125" style="1" customWidth="1"/>
    <col min="9739" max="9983" width="9" style="1"/>
    <col min="9984" max="9984" width="2.75" style="1" customWidth="1"/>
    <col min="9985" max="9985" width="4.75" style="1" customWidth="1"/>
    <col min="9986" max="9986" width="28.625" style="1" customWidth="1"/>
    <col min="9987" max="9987" width="15.375" style="1" customWidth="1"/>
    <col min="9988" max="9988" width="12.375" style="1" customWidth="1"/>
    <col min="9989" max="9989" width="10.875" style="1" customWidth="1"/>
    <col min="9990" max="9990" width="26.375" style="1" customWidth="1"/>
    <col min="9991" max="9992" width="10.875" style="1" customWidth="1"/>
    <col min="9993" max="9993" width="9.375" style="1" customWidth="1"/>
    <col min="9994" max="9994" width="9.125" style="1" customWidth="1"/>
    <col min="9995" max="10239" width="9" style="1"/>
    <col min="10240" max="10240" width="2.75" style="1" customWidth="1"/>
    <col min="10241" max="10241" width="4.75" style="1" customWidth="1"/>
    <col min="10242" max="10242" width="28.625" style="1" customWidth="1"/>
    <col min="10243" max="10243" width="15.375" style="1" customWidth="1"/>
    <col min="10244" max="10244" width="12.375" style="1" customWidth="1"/>
    <col min="10245" max="10245" width="10.875" style="1" customWidth="1"/>
    <col min="10246" max="10246" width="26.375" style="1" customWidth="1"/>
    <col min="10247" max="10248" width="10.875" style="1" customWidth="1"/>
    <col min="10249" max="10249" width="9.375" style="1" customWidth="1"/>
    <col min="10250" max="10250" width="9.125" style="1" customWidth="1"/>
    <col min="10251" max="10495" width="9" style="1"/>
    <col min="10496" max="10496" width="2.75" style="1" customWidth="1"/>
    <col min="10497" max="10497" width="4.75" style="1" customWidth="1"/>
    <col min="10498" max="10498" width="28.625" style="1" customWidth="1"/>
    <col min="10499" max="10499" width="15.375" style="1" customWidth="1"/>
    <col min="10500" max="10500" width="12.375" style="1" customWidth="1"/>
    <col min="10501" max="10501" width="10.875" style="1" customWidth="1"/>
    <col min="10502" max="10502" width="26.375" style="1" customWidth="1"/>
    <col min="10503" max="10504" width="10.875" style="1" customWidth="1"/>
    <col min="10505" max="10505" width="9.375" style="1" customWidth="1"/>
    <col min="10506" max="10506" width="9.125" style="1" customWidth="1"/>
    <col min="10507" max="10751" width="9" style="1"/>
    <col min="10752" max="10752" width="2.75" style="1" customWidth="1"/>
    <col min="10753" max="10753" width="4.75" style="1" customWidth="1"/>
    <col min="10754" max="10754" width="28.625" style="1" customWidth="1"/>
    <col min="10755" max="10755" width="15.375" style="1" customWidth="1"/>
    <col min="10756" max="10756" width="12.375" style="1" customWidth="1"/>
    <col min="10757" max="10757" width="10.875" style="1" customWidth="1"/>
    <col min="10758" max="10758" width="26.375" style="1" customWidth="1"/>
    <col min="10759" max="10760" width="10.875" style="1" customWidth="1"/>
    <col min="10761" max="10761" width="9.375" style="1" customWidth="1"/>
    <col min="10762" max="10762" width="9.125" style="1" customWidth="1"/>
    <col min="10763" max="11007" width="9" style="1"/>
    <col min="11008" max="11008" width="2.75" style="1" customWidth="1"/>
    <col min="11009" max="11009" width="4.75" style="1" customWidth="1"/>
    <col min="11010" max="11010" width="28.625" style="1" customWidth="1"/>
    <col min="11011" max="11011" width="15.375" style="1" customWidth="1"/>
    <col min="11012" max="11012" width="12.375" style="1" customWidth="1"/>
    <col min="11013" max="11013" width="10.875" style="1" customWidth="1"/>
    <col min="11014" max="11014" width="26.375" style="1" customWidth="1"/>
    <col min="11015" max="11016" width="10.875" style="1" customWidth="1"/>
    <col min="11017" max="11017" width="9.375" style="1" customWidth="1"/>
    <col min="11018" max="11018" width="9.125" style="1" customWidth="1"/>
    <col min="11019" max="11263" width="9" style="1"/>
    <col min="11264" max="11264" width="2.75" style="1" customWidth="1"/>
    <col min="11265" max="11265" width="4.75" style="1" customWidth="1"/>
    <col min="11266" max="11266" width="28.625" style="1" customWidth="1"/>
    <col min="11267" max="11267" width="15.375" style="1" customWidth="1"/>
    <col min="11268" max="11268" width="12.375" style="1" customWidth="1"/>
    <col min="11269" max="11269" width="10.875" style="1" customWidth="1"/>
    <col min="11270" max="11270" width="26.375" style="1" customWidth="1"/>
    <col min="11271" max="11272" width="10.875" style="1" customWidth="1"/>
    <col min="11273" max="11273" width="9.375" style="1" customWidth="1"/>
    <col min="11274" max="11274" width="9.125" style="1" customWidth="1"/>
    <col min="11275" max="11519" width="9" style="1"/>
    <col min="11520" max="11520" width="2.75" style="1" customWidth="1"/>
    <col min="11521" max="11521" width="4.75" style="1" customWidth="1"/>
    <col min="11522" max="11522" width="28.625" style="1" customWidth="1"/>
    <col min="11523" max="11523" width="15.375" style="1" customWidth="1"/>
    <col min="11524" max="11524" width="12.375" style="1" customWidth="1"/>
    <col min="11525" max="11525" width="10.875" style="1" customWidth="1"/>
    <col min="11526" max="11526" width="26.375" style="1" customWidth="1"/>
    <col min="11527" max="11528" width="10.875" style="1" customWidth="1"/>
    <col min="11529" max="11529" width="9.375" style="1" customWidth="1"/>
    <col min="11530" max="11530" width="9.125" style="1" customWidth="1"/>
    <col min="11531" max="11775" width="9" style="1"/>
    <col min="11776" max="11776" width="2.75" style="1" customWidth="1"/>
    <col min="11777" max="11777" width="4.75" style="1" customWidth="1"/>
    <col min="11778" max="11778" width="28.625" style="1" customWidth="1"/>
    <col min="11779" max="11779" width="15.375" style="1" customWidth="1"/>
    <col min="11780" max="11780" width="12.375" style="1" customWidth="1"/>
    <col min="11781" max="11781" width="10.875" style="1" customWidth="1"/>
    <col min="11782" max="11782" width="26.375" style="1" customWidth="1"/>
    <col min="11783" max="11784" width="10.875" style="1" customWidth="1"/>
    <col min="11785" max="11785" width="9.375" style="1" customWidth="1"/>
    <col min="11786" max="11786" width="9.125" style="1" customWidth="1"/>
    <col min="11787" max="12031" width="9" style="1"/>
    <col min="12032" max="12032" width="2.75" style="1" customWidth="1"/>
    <col min="12033" max="12033" width="4.75" style="1" customWidth="1"/>
    <col min="12034" max="12034" width="28.625" style="1" customWidth="1"/>
    <col min="12035" max="12035" width="15.375" style="1" customWidth="1"/>
    <col min="12036" max="12036" width="12.375" style="1" customWidth="1"/>
    <col min="12037" max="12037" width="10.875" style="1" customWidth="1"/>
    <col min="12038" max="12038" width="26.375" style="1" customWidth="1"/>
    <col min="12039" max="12040" width="10.875" style="1" customWidth="1"/>
    <col min="12041" max="12041" width="9.375" style="1" customWidth="1"/>
    <col min="12042" max="12042" width="9.125" style="1" customWidth="1"/>
    <col min="12043" max="12287" width="9" style="1"/>
    <col min="12288" max="12288" width="2.75" style="1" customWidth="1"/>
    <col min="12289" max="12289" width="4.75" style="1" customWidth="1"/>
    <col min="12290" max="12290" width="28.625" style="1" customWidth="1"/>
    <col min="12291" max="12291" width="15.375" style="1" customWidth="1"/>
    <col min="12292" max="12292" width="12.375" style="1" customWidth="1"/>
    <col min="12293" max="12293" width="10.875" style="1" customWidth="1"/>
    <col min="12294" max="12294" width="26.375" style="1" customWidth="1"/>
    <col min="12295" max="12296" width="10.875" style="1" customWidth="1"/>
    <col min="12297" max="12297" width="9.375" style="1" customWidth="1"/>
    <col min="12298" max="12298" width="9.125" style="1" customWidth="1"/>
    <col min="12299" max="12543" width="9" style="1"/>
    <col min="12544" max="12544" width="2.75" style="1" customWidth="1"/>
    <col min="12545" max="12545" width="4.75" style="1" customWidth="1"/>
    <col min="12546" max="12546" width="28.625" style="1" customWidth="1"/>
    <col min="12547" max="12547" width="15.375" style="1" customWidth="1"/>
    <col min="12548" max="12548" width="12.375" style="1" customWidth="1"/>
    <col min="12549" max="12549" width="10.875" style="1" customWidth="1"/>
    <col min="12550" max="12550" width="26.375" style="1" customWidth="1"/>
    <col min="12551" max="12552" width="10.875" style="1" customWidth="1"/>
    <col min="12553" max="12553" width="9.375" style="1" customWidth="1"/>
    <col min="12554" max="12554" width="9.125" style="1" customWidth="1"/>
    <col min="12555" max="12799" width="9" style="1"/>
    <col min="12800" max="12800" width="2.75" style="1" customWidth="1"/>
    <col min="12801" max="12801" width="4.75" style="1" customWidth="1"/>
    <col min="12802" max="12802" width="28.625" style="1" customWidth="1"/>
    <col min="12803" max="12803" width="15.375" style="1" customWidth="1"/>
    <col min="12804" max="12804" width="12.375" style="1" customWidth="1"/>
    <col min="12805" max="12805" width="10.875" style="1" customWidth="1"/>
    <col min="12806" max="12806" width="26.375" style="1" customWidth="1"/>
    <col min="12807" max="12808" width="10.875" style="1" customWidth="1"/>
    <col min="12809" max="12809" width="9.375" style="1" customWidth="1"/>
    <col min="12810" max="12810" width="9.125" style="1" customWidth="1"/>
    <col min="12811" max="13055" width="9" style="1"/>
    <col min="13056" max="13056" width="2.75" style="1" customWidth="1"/>
    <col min="13057" max="13057" width="4.75" style="1" customWidth="1"/>
    <col min="13058" max="13058" width="28.625" style="1" customWidth="1"/>
    <col min="13059" max="13059" width="15.375" style="1" customWidth="1"/>
    <col min="13060" max="13060" width="12.375" style="1" customWidth="1"/>
    <col min="13061" max="13061" width="10.875" style="1" customWidth="1"/>
    <col min="13062" max="13062" width="26.375" style="1" customWidth="1"/>
    <col min="13063" max="13064" width="10.875" style="1" customWidth="1"/>
    <col min="13065" max="13065" width="9.375" style="1" customWidth="1"/>
    <col min="13066" max="13066" width="9.125" style="1" customWidth="1"/>
    <col min="13067" max="13311" width="9" style="1"/>
    <col min="13312" max="13312" width="2.75" style="1" customWidth="1"/>
    <col min="13313" max="13313" width="4.75" style="1" customWidth="1"/>
    <col min="13314" max="13314" width="28.625" style="1" customWidth="1"/>
    <col min="13315" max="13315" width="15.375" style="1" customWidth="1"/>
    <col min="13316" max="13316" width="12.375" style="1" customWidth="1"/>
    <col min="13317" max="13317" width="10.875" style="1" customWidth="1"/>
    <col min="13318" max="13318" width="26.375" style="1" customWidth="1"/>
    <col min="13319" max="13320" width="10.875" style="1" customWidth="1"/>
    <col min="13321" max="13321" width="9.375" style="1" customWidth="1"/>
    <col min="13322" max="13322" width="9.125" style="1" customWidth="1"/>
    <col min="13323" max="13567" width="9" style="1"/>
    <col min="13568" max="13568" width="2.75" style="1" customWidth="1"/>
    <col min="13569" max="13569" width="4.75" style="1" customWidth="1"/>
    <col min="13570" max="13570" width="28.625" style="1" customWidth="1"/>
    <col min="13571" max="13571" width="15.375" style="1" customWidth="1"/>
    <col min="13572" max="13572" width="12.375" style="1" customWidth="1"/>
    <col min="13573" max="13573" width="10.875" style="1" customWidth="1"/>
    <col min="13574" max="13574" width="26.375" style="1" customWidth="1"/>
    <col min="13575" max="13576" width="10.875" style="1" customWidth="1"/>
    <col min="13577" max="13577" width="9.375" style="1" customWidth="1"/>
    <col min="13578" max="13578" width="9.125" style="1" customWidth="1"/>
    <col min="13579" max="13823" width="9" style="1"/>
    <col min="13824" max="13824" width="2.75" style="1" customWidth="1"/>
    <col min="13825" max="13825" width="4.75" style="1" customWidth="1"/>
    <col min="13826" max="13826" width="28.625" style="1" customWidth="1"/>
    <col min="13827" max="13827" width="15.375" style="1" customWidth="1"/>
    <col min="13828" max="13828" width="12.375" style="1" customWidth="1"/>
    <col min="13829" max="13829" width="10.875" style="1" customWidth="1"/>
    <col min="13830" max="13830" width="26.375" style="1" customWidth="1"/>
    <col min="13831" max="13832" width="10.875" style="1" customWidth="1"/>
    <col min="13833" max="13833" width="9.375" style="1" customWidth="1"/>
    <col min="13834" max="13834" width="9.125" style="1" customWidth="1"/>
    <col min="13835" max="14079" width="9" style="1"/>
    <col min="14080" max="14080" width="2.75" style="1" customWidth="1"/>
    <col min="14081" max="14081" width="4.75" style="1" customWidth="1"/>
    <col min="14082" max="14082" width="28.625" style="1" customWidth="1"/>
    <col min="14083" max="14083" width="15.375" style="1" customWidth="1"/>
    <col min="14084" max="14084" width="12.375" style="1" customWidth="1"/>
    <col min="14085" max="14085" width="10.875" style="1" customWidth="1"/>
    <col min="14086" max="14086" width="26.375" style="1" customWidth="1"/>
    <col min="14087" max="14088" width="10.875" style="1" customWidth="1"/>
    <col min="14089" max="14089" width="9.375" style="1" customWidth="1"/>
    <col min="14090" max="14090" width="9.125" style="1" customWidth="1"/>
    <col min="14091" max="14335" width="9" style="1"/>
    <col min="14336" max="14336" width="2.75" style="1" customWidth="1"/>
    <col min="14337" max="14337" width="4.75" style="1" customWidth="1"/>
    <col min="14338" max="14338" width="28.625" style="1" customWidth="1"/>
    <col min="14339" max="14339" width="15.375" style="1" customWidth="1"/>
    <col min="14340" max="14340" width="12.375" style="1" customWidth="1"/>
    <col min="14341" max="14341" width="10.875" style="1" customWidth="1"/>
    <col min="14342" max="14342" width="26.375" style="1" customWidth="1"/>
    <col min="14343" max="14344" width="10.875" style="1" customWidth="1"/>
    <col min="14345" max="14345" width="9.375" style="1" customWidth="1"/>
    <col min="14346" max="14346" width="9.125" style="1" customWidth="1"/>
    <col min="14347" max="14591" width="9" style="1"/>
    <col min="14592" max="14592" width="2.75" style="1" customWidth="1"/>
    <col min="14593" max="14593" width="4.75" style="1" customWidth="1"/>
    <col min="14594" max="14594" width="28.625" style="1" customWidth="1"/>
    <col min="14595" max="14595" width="15.375" style="1" customWidth="1"/>
    <col min="14596" max="14596" width="12.375" style="1" customWidth="1"/>
    <col min="14597" max="14597" width="10.875" style="1" customWidth="1"/>
    <col min="14598" max="14598" width="26.375" style="1" customWidth="1"/>
    <col min="14599" max="14600" width="10.875" style="1" customWidth="1"/>
    <col min="14601" max="14601" width="9.375" style="1" customWidth="1"/>
    <col min="14602" max="14602" width="9.125" style="1" customWidth="1"/>
    <col min="14603" max="14847" width="9" style="1"/>
    <col min="14848" max="14848" width="2.75" style="1" customWidth="1"/>
    <col min="14849" max="14849" width="4.75" style="1" customWidth="1"/>
    <col min="14850" max="14850" width="28.625" style="1" customWidth="1"/>
    <col min="14851" max="14851" width="15.375" style="1" customWidth="1"/>
    <col min="14852" max="14852" width="12.375" style="1" customWidth="1"/>
    <col min="14853" max="14853" width="10.875" style="1" customWidth="1"/>
    <col min="14854" max="14854" width="26.375" style="1" customWidth="1"/>
    <col min="14855" max="14856" width="10.875" style="1" customWidth="1"/>
    <col min="14857" max="14857" width="9.375" style="1" customWidth="1"/>
    <col min="14858" max="14858" width="9.125" style="1" customWidth="1"/>
    <col min="14859" max="15103" width="9" style="1"/>
    <col min="15104" max="15104" width="2.75" style="1" customWidth="1"/>
    <col min="15105" max="15105" width="4.75" style="1" customWidth="1"/>
    <col min="15106" max="15106" width="28.625" style="1" customWidth="1"/>
    <col min="15107" max="15107" width="15.375" style="1" customWidth="1"/>
    <col min="15108" max="15108" width="12.375" style="1" customWidth="1"/>
    <col min="15109" max="15109" width="10.875" style="1" customWidth="1"/>
    <col min="15110" max="15110" width="26.375" style="1" customWidth="1"/>
    <col min="15111" max="15112" width="10.875" style="1" customWidth="1"/>
    <col min="15113" max="15113" width="9.375" style="1" customWidth="1"/>
    <col min="15114" max="15114" width="9.125" style="1" customWidth="1"/>
    <col min="15115" max="15359" width="9" style="1"/>
    <col min="15360" max="15360" width="2.75" style="1" customWidth="1"/>
    <col min="15361" max="15361" width="4.75" style="1" customWidth="1"/>
    <col min="15362" max="15362" width="28.625" style="1" customWidth="1"/>
    <col min="15363" max="15363" width="15.375" style="1" customWidth="1"/>
    <col min="15364" max="15364" width="12.375" style="1" customWidth="1"/>
    <col min="15365" max="15365" width="10.875" style="1" customWidth="1"/>
    <col min="15366" max="15366" width="26.375" style="1" customWidth="1"/>
    <col min="15367" max="15368" width="10.875" style="1" customWidth="1"/>
    <col min="15369" max="15369" width="9.375" style="1" customWidth="1"/>
    <col min="15370" max="15370" width="9.125" style="1" customWidth="1"/>
    <col min="15371" max="15615" width="9" style="1"/>
    <col min="15616" max="15616" width="2.75" style="1" customWidth="1"/>
    <col min="15617" max="15617" width="4.75" style="1" customWidth="1"/>
    <col min="15618" max="15618" width="28.625" style="1" customWidth="1"/>
    <col min="15619" max="15619" width="15.375" style="1" customWidth="1"/>
    <col min="15620" max="15620" width="12.375" style="1" customWidth="1"/>
    <col min="15621" max="15621" width="10.875" style="1" customWidth="1"/>
    <col min="15622" max="15622" width="26.375" style="1" customWidth="1"/>
    <col min="15623" max="15624" width="10.875" style="1" customWidth="1"/>
    <col min="15625" max="15625" width="9.375" style="1" customWidth="1"/>
    <col min="15626" max="15626" width="9.125" style="1" customWidth="1"/>
    <col min="15627" max="15871" width="9" style="1"/>
    <col min="15872" max="15872" width="2.75" style="1" customWidth="1"/>
    <col min="15873" max="15873" width="4.75" style="1" customWidth="1"/>
    <col min="15874" max="15874" width="28.625" style="1" customWidth="1"/>
    <col min="15875" max="15875" width="15.375" style="1" customWidth="1"/>
    <col min="15876" max="15876" width="12.375" style="1" customWidth="1"/>
    <col min="15877" max="15877" width="10.875" style="1" customWidth="1"/>
    <col min="15878" max="15878" width="26.375" style="1" customWidth="1"/>
    <col min="15879" max="15880" width="10.875" style="1" customWidth="1"/>
    <col min="15881" max="15881" width="9.375" style="1" customWidth="1"/>
    <col min="15882" max="15882" width="9.125" style="1" customWidth="1"/>
    <col min="15883" max="16127" width="9" style="1"/>
    <col min="16128" max="16128" width="2.75" style="1" customWidth="1"/>
    <col min="16129" max="16129" width="4.75" style="1" customWidth="1"/>
    <col min="16130" max="16130" width="28.625" style="1" customWidth="1"/>
    <col min="16131" max="16131" width="15.375" style="1" customWidth="1"/>
    <col min="16132" max="16132" width="12.375" style="1" customWidth="1"/>
    <col min="16133" max="16133" width="10.875" style="1" customWidth="1"/>
    <col min="16134" max="16134" width="26.375" style="1" customWidth="1"/>
    <col min="16135" max="16136" width="10.875" style="1" customWidth="1"/>
    <col min="16137" max="16137" width="9.375" style="1" customWidth="1"/>
    <col min="16138" max="16138" width="9.125" style="1" customWidth="1"/>
    <col min="16139" max="16384" width="9" style="1"/>
  </cols>
  <sheetData>
    <row r="1" spans="2:22" s="189" customFormat="1" x14ac:dyDescent="0.35">
      <c r="B1" s="361" t="s">
        <v>238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</row>
    <row r="2" spans="2:22" ht="27" customHeight="1" x14ac:dyDescent="0.45">
      <c r="B2" s="370" t="s">
        <v>95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</row>
    <row r="3" spans="2:22" s="113" customFormat="1" ht="47.25" customHeight="1" x14ac:dyDescent="0.3">
      <c r="B3" s="375" t="s">
        <v>196</v>
      </c>
      <c r="C3" s="375" t="s">
        <v>0</v>
      </c>
      <c r="D3" s="375" t="s">
        <v>10</v>
      </c>
      <c r="E3" s="374" t="s">
        <v>11</v>
      </c>
      <c r="F3" s="374" t="s">
        <v>12</v>
      </c>
      <c r="G3" s="374" t="s">
        <v>13</v>
      </c>
      <c r="H3" s="375" t="s">
        <v>14</v>
      </c>
      <c r="I3" s="422" t="s">
        <v>15</v>
      </c>
      <c r="J3" s="422" t="s">
        <v>16</v>
      </c>
      <c r="K3" s="404" t="s">
        <v>189</v>
      </c>
      <c r="L3" s="406"/>
      <c r="M3" s="404" t="s">
        <v>215</v>
      </c>
      <c r="N3" s="405"/>
      <c r="O3" s="406"/>
      <c r="P3" s="407" t="s">
        <v>190</v>
      </c>
      <c r="Q3" s="408"/>
      <c r="R3" s="404" t="s">
        <v>209</v>
      </c>
      <c r="S3" s="405"/>
      <c r="T3" s="405"/>
      <c r="U3" s="409" t="s">
        <v>210</v>
      </c>
      <c r="V3" s="409"/>
    </row>
    <row r="4" spans="2:22" s="113" customFormat="1" ht="97.5" x14ac:dyDescent="0.3">
      <c r="B4" s="376"/>
      <c r="C4" s="376"/>
      <c r="D4" s="376"/>
      <c r="E4" s="374"/>
      <c r="F4" s="374"/>
      <c r="G4" s="374"/>
      <c r="H4" s="376"/>
      <c r="I4" s="423"/>
      <c r="J4" s="423"/>
      <c r="K4" s="232" t="s">
        <v>191</v>
      </c>
      <c r="L4" s="232" t="s">
        <v>1</v>
      </c>
      <c r="M4" s="232" t="s">
        <v>216</v>
      </c>
      <c r="N4" s="232" t="s">
        <v>217</v>
      </c>
      <c r="O4" s="232" t="s">
        <v>218</v>
      </c>
      <c r="P4" s="222" t="s">
        <v>17</v>
      </c>
      <c r="Q4" s="233" t="s">
        <v>18</v>
      </c>
      <c r="R4" s="232" t="s">
        <v>192</v>
      </c>
      <c r="S4" s="232" t="s">
        <v>193</v>
      </c>
      <c r="T4" s="234" t="s">
        <v>194</v>
      </c>
      <c r="U4" s="232" t="s">
        <v>195</v>
      </c>
      <c r="V4" s="232" t="s">
        <v>220</v>
      </c>
    </row>
    <row r="5" spans="2:22" ht="21" hidden="1" customHeight="1" x14ac:dyDescent="0.45">
      <c r="B5" s="393" t="s">
        <v>19</v>
      </c>
      <c r="C5" s="394"/>
      <c r="D5" s="395"/>
      <c r="E5" s="19"/>
      <c r="F5" s="19" t="s">
        <v>20</v>
      </c>
      <c r="G5" s="3">
        <f>SUM(G6:G25)</f>
        <v>65875500</v>
      </c>
      <c r="H5" s="4"/>
      <c r="I5" s="424"/>
      <c r="J5" s="114"/>
      <c r="K5" s="3"/>
      <c r="L5" s="19"/>
    </row>
    <row r="6" spans="2:22" s="5" customFormat="1" ht="168.75" hidden="1" customHeight="1" x14ac:dyDescent="0.45">
      <c r="B6" s="6">
        <v>1</v>
      </c>
      <c r="C6" s="6"/>
      <c r="D6" s="7" t="s">
        <v>21</v>
      </c>
      <c r="E6" s="8" t="s">
        <v>22</v>
      </c>
      <c r="F6" s="9" t="s">
        <v>23</v>
      </c>
      <c r="G6" s="10">
        <v>2000000</v>
      </c>
      <c r="H6" s="7" t="s">
        <v>24</v>
      </c>
      <c r="I6" s="10"/>
      <c r="J6" s="10"/>
      <c r="K6" s="10"/>
      <c r="L6" s="8" t="s">
        <v>22</v>
      </c>
    </row>
    <row r="7" spans="2:22" s="5" customFormat="1" ht="75" hidden="1" customHeight="1" x14ac:dyDescent="0.45">
      <c r="B7" s="6">
        <v>2</v>
      </c>
      <c r="C7" s="6"/>
      <c r="D7" s="7" t="s">
        <v>25</v>
      </c>
      <c r="E7" s="8" t="s">
        <v>26</v>
      </c>
      <c r="F7" s="9" t="s">
        <v>23</v>
      </c>
      <c r="G7" s="10">
        <v>300000</v>
      </c>
      <c r="H7" s="7" t="s">
        <v>27</v>
      </c>
      <c r="I7" s="10"/>
      <c r="J7" s="10"/>
      <c r="K7" s="10"/>
      <c r="L7" s="8" t="s">
        <v>26</v>
      </c>
    </row>
    <row r="8" spans="2:22" s="5" customFormat="1" ht="112.5" hidden="1" customHeight="1" x14ac:dyDescent="0.45">
      <c r="B8" s="6">
        <v>3</v>
      </c>
      <c r="C8" s="6"/>
      <c r="D8" s="7" t="s">
        <v>28</v>
      </c>
      <c r="E8" s="8" t="s">
        <v>22</v>
      </c>
      <c r="F8" s="9" t="s">
        <v>29</v>
      </c>
      <c r="G8" s="10">
        <v>500000</v>
      </c>
      <c r="H8" s="7" t="s">
        <v>30</v>
      </c>
      <c r="I8" s="10"/>
      <c r="J8" s="10"/>
      <c r="K8" s="10"/>
      <c r="L8" s="8" t="s">
        <v>22</v>
      </c>
    </row>
    <row r="9" spans="2:22" s="5" customFormat="1" ht="206.25" hidden="1" customHeight="1" x14ac:dyDescent="0.45">
      <c r="B9" s="6">
        <v>4</v>
      </c>
      <c r="C9" s="6"/>
      <c r="D9" s="7" t="s">
        <v>31</v>
      </c>
      <c r="E9" s="8" t="s">
        <v>22</v>
      </c>
      <c r="F9" s="9" t="s">
        <v>23</v>
      </c>
      <c r="G9" s="10">
        <v>1500000</v>
      </c>
      <c r="H9" s="7" t="s">
        <v>32</v>
      </c>
      <c r="I9" s="10"/>
      <c r="J9" s="10"/>
      <c r="K9" s="10"/>
      <c r="L9" s="8" t="s">
        <v>22</v>
      </c>
    </row>
    <row r="10" spans="2:22" s="5" customFormat="1" ht="56.25" hidden="1" customHeight="1" x14ac:dyDescent="0.45">
      <c r="B10" s="6">
        <v>5</v>
      </c>
      <c r="C10" s="6"/>
      <c r="D10" s="7" t="s">
        <v>33</v>
      </c>
      <c r="E10" s="8" t="s">
        <v>26</v>
      </c>
      <c r="F10" s="9" t="s">
        <v>34</v>
      </c>
      <c r="G10" s="10">
        <v>800000</v>
      </c>
      <c r="H10" s="7" t="s">
        <v>35</v>
      </c>
      <c r="I10" s="10"/>
      <c r="J10" s="10"/>
      <c r="K10" s="10"/>
      <c r="L10" s="8" t="s">
        <v>26</v>
      </c>
    </row>
    <row r="11" spans="2:22" s="5" customFormat="1" ht="75" hidden="1" customHeight="1" x14ac:dyDescent="0.45">
      <c r="B11" s="6">
        <v>6</v>
      </c>
      <c r="C11" s="6"/>
      <c r="D11" s="7" t="s">
        <v>36</v>
      </c>
      <c r="E11" s="8" t="s">
        <v>37</v>
      </c>
      <c r="F11" s="9" t="s">
        <v>38</v>
      </c>
      <c r="G11" s="10">
        <v>2000000</v>
      </c>
      <c r="H11" s="7" t="s">
        <v>39</v>
      </c>
      <c r="I11" s="10"/>
      <c r="J11" s="10"/>
      <c r="K11" s="10"/>
      <c r="L11" s="8" t="s">
        <v>37</v>
      </c>
    </row>
    <row r="12" spans="2:22" s="5" customFormat="1" ht="93.75" hidden="1" customHeight="1" x14ac:dyDescent="0.45">
      <c r="B12" s="6">
        <v>7</v>
      </c>
      <c r="C12" s="6"/>
      <c r="D12" s="7" t="s">
        <v>40</v>
      </c>
      <c r="E12" s="8" t="s">
        <v>37</v>
      </c>
      <c r="F12" s="9" t="s">
        <v>38</v>
      </c>
      <c r="G12" s="10">
        <v>5000000</v>
      </c>
      <c r="H12" s="7" t="s">
        <v>41</v>
      </c>
      <c r="I12" s="10"/>
      <c r="J12" s="10"/>
      <c r="K12" s="10"/>
      <c r="L12" s="8" t="s">
        <v>37</v>
      </c>
    </row>
    <row r="13" spans="2:22" s="5" customFormat="1" ht="187.5" hidden="1" customHeight="1" x14ac:dyDescent="0.45">
      <c r="B13" s="6">
        <v>8</v>
      </c>
      <c r="C13" s="6"/>
      <c r="D13" s="7" t="s">
        <v>42</v>
      </c>
      <c r="E13" s="8" t="s">
        <v>43</v>
      </c>
      <c r="F13" s="9" t="s">
        <v>23</v>
      </c>
      <c r="G13" s="10">
        <v>10000000</v>
      </c>
      <c r="H13" s="7" t="s">
        <v>44</v>
      </c>
      <c r="I13" s="10"/>
      <c r="J13" s="10"/>
      <c r="K13" s="10"/>
      <c r="L13" s="8" t="s">
        <v>43</v>
      </c>
    </row>
    <row r="14" spans="2:22" s="5" customFormat="1" ht="93.75" hidden="1" customHeight="1" x14ac:dyDescent="0.45">
      <c r="B14" s="6">
        <v>9</v>
      </c>
      <c r="C14" s="6"/>
      <c r="D14" s="7" t="s">
        <v>45</v>
      </c>
      <c r="E14" s="8" t="s">
        <v>46</v>
      </c>
      <c r="F14" s="9" t="s">
        <v>29</v>
      </c>
      <c r="G14" s="10">
        <v>1000000</v>
      </c>
      <c r="H14" s="7" t="s">
        <v>47</v>
      </c>
      <c r="I14" s="10"/>
      <c r="J14" s="10"/>
      <c r="K14" s="10"/>
      <c r="L14" s="8" t="s">
        <v>46</v>
      </c>
    </row>
    <row r="15" spans="2:22" s="5" customFormat="1" ht="93.75" hidden="1" customHeight="1" x14ac:dyDescent="0.45">
      <c r="B15" s="6">
        <v>10</v>
      </c>
      <c r="C15" s="6"/>
      <c r="D15" s="7" t="s">
        <v>48</v>
      </c>
      <c r="E15" s="8" t="s">
        <v>46</v>
      </c>
      <c r="F15" s="9" t="s">
        <v>29</v>
      </c>
      <c r="G15" s="10">
        <v>1500000</v>
      </c>
      <c r="H15" s="7" t="s">
        <v>49</v>
      </c>
      <c r="I15" s="10"/>
      <c r="J15" s="10"/>
      <c r="K15" s="10"/>
      <c r="L15" s="8" t="s">
        <v>46</v>
      </c>
    </row>
    <row r="16" spans="2:22" s="5" customFormat="1" ht="112.5" hidden="1" customHeight="1" x14ac:dyDescent="0.45">
      <c r="B16" s="6">
        <v>11</v>
      </c>
      <c r="C16" s="6"/>
      <c r="D16" s="7" t="s">
        <v>50</v>
      </c>
      <c r="E16" s="8" t="s">
        <v>46</v>
      </c>
      <c r="F16" s="9" t="s">
        <v>29</v>
      </c>
      <c r="G16" s="10">
        <v>2000000</v>
      </c>
      <c r="H16" s="7" t="s">
        <v>51</v>
      </c>
      <c r="I16" s="10"/>
      <c r="J16" s="10"/>
      <c r="K16" s="10"/>
      <c r="L16" s="8" t="s">
        <v>46</v>
      </c>
    </row>
    <row r="17" spans="2:22" s="5" customFormat="1" ht="56.25" hidden="1" customHeight="1" x14ac:dyDescent="0.45">
      <c r="B17" s="6">
        <v>12</v>
      </c>
      <c r="C17" s="6"/>
      <c r="D17" s="7" t="s">
        <v>52</v>
      </c>
      <c r="E17" s="8" t="s">
        <v>26</v>
      </c>
      <c r="F17" s="9" t="s">
        <v>29</v>
      </c>
      <c r="G17" s="10">
        <v>252500</v>
      </c>
      <c r="H17" s="7" t="s">
        <v>53</v>
      </c>
      <c r="I17" s="10"/>
      <c r="J17" s="10"/>
      <c r="K17" s="10"/>
      <c r="L17" s="8" t="s">
        <v>26</v>
      </c>
    </row>
    <row r="18" spans="2:22" s="5" customFormat="1" ht="93.75" hidden="1" customHeight="1" x14ac:dyDescent="0.45">
      <c r="B18" s="6">
        <v>13</v>
      </c>
      <c r="C18" s="6"/>
      <c r="D18" s="7" t="s">
        <v>54</v>
      </c>
      <c r="E18" s="8" t="s">
        <v>46</v>
      </c>
      <c r="F18" s="9" t="s">
        <v>29</v>
      </c>
      <c r="G18" s="10">
        <v>1500000</v>
      </c>
      <c r="H18" s="7" t="s">
        <v>55</v>
      </c>
      <c r="I18" s="10"/>
      <c r="J18" s="10"/>
      <c r="K18" s="10"/>
      <c r="L18" s="8" t="s">
        <v>46</v>
      </c>
    </row>
    <row r="19" spans="2:22" s="5" customFormat="1" ht="112.5" hidden="1" customHeight="1" x14ac:dyDescent="0.45">
      <c r="B19" s="6">
        <v>14</v>
      </c>
      <c r="C19" s="6"/>
      <c r="D19" s="7" t="s">
        <v>56</v>
      </c>
      <c r="E19" s="8" t="s">
        <v>57</v>
      </c>
      <c r="F19" s="9" t="s">
        <v>34</v>
      </c>
      <c r="G19" s="10">
        <v>20970000</v>
      </c>
      <c r="H19" s="7" t="s">
        <v>58</v>
      </c>
      <c r="I19" s="10"/>
      <c r="J19" s="10"/>
      <c r="K19" s="10"/>
      <c r="L19" s="8" t="s">
        <v>57</v>
      </c>
    </row>
    <row r="20" spans="2:22" s="5" customFormat="1" ht="75" hidden="1" customHeight="1" x14ac:dyDescent="0.45">
      <c r="B20" s="6">
        <v>15</v>
      </c>
      <c r="C20" s="6"/>
      <c r="D20" s="7" t="s">
        <v>59</v>
      </c>
      <c r="E20" s="8" t="s">
        <v>26</v>
      </c>
      <c r="F20" s="9" t="s">
        <v>29</v>
      </c>
      <c r="G20" s="10">
        <v>1500000</v>
      </c>
      <c r="H20" s="7" t="s">
        <v>60</v>
      </c>
      <c r="I20" s="10"/>
      <c r="J20" s="10"/>
      <c r="K20" s="10"/>
      <c r="L20" s="8" t="s">
        <v>26</v>
      </c>
    </row>
    <row r="21" spans="2:22" s="5" customFormat="1" ht="112.5" hidden="1" customHeight="1" x14ac:dyDescent="0.45">
      <c r="B21" s="6">
        <v>16</v>
      </c>
      <c r="C21" s="6"/>
      <c r="D21" s="7" t="s">
        <v>61</v>
      </c>
      <c r="E21" s="8" t="s">
        <v>62</v>
      </c>
      <c r="F21" s="9" t="s">
        <v>34</v>
      </c>
      <c r="G21" s="10">
        <v>1135000</v>
      </c>
      <c r="H21" s="7" t="s">
        <v>63</v>
      </c>
      <c r="I21" s="10"/>
      <c r="J21" s="10"/>
      <c r="K21" s="10"/>
      <c r="L21" s="8" t="s">
        <v>62</v>
      </c>
    </row>
    <row r="22" spans="2:22" s="5" customFormat="1" ht="56.25" hidden="1" customHeight="1" x14ac:dyDescent="0.45">
      <c r="B22" s="6">
        <v>17</v>
      </c>
      <c r="C22" s="6"/>
      <c r="D22" s="7" t="s">
        <v>64</v>
      </c>
      <c r="E22" s="8" t="s">
        <v>65</v>
      </c>
      <c r="F22" s="9" t="s">
        <v>23</v>
      </c>
      <c r="G22" s="10">
        <v>1500000</v>
      </c>
      <c r="H22" s="7" t="s">
        <v>66</v>
      </c>
      <c r="I22" s="10"/>
      <c r="J22" s="10"/>
      <c r="K22" s="10"/>
      <c r="L22" s="8" t="s">
        <v>65</v>
      </c>
    </row>
    <row r="23" spans="2:22" s="5" customFormat="1" ht="105" customHeight="1" x14ac:dyDescent="0.45">
      <c r="B23" s="433">
        <v>1</v>
      </c>
      <c r="C23" s="433">
        <v>2555</v>
      </c>
      <c r="D23" s="256" t="s">
        <v>127</v>
      </c>
      <c r="E23" s="425" t="s">
        <v>95</v>
      </c>
      <c r="F23" s="425" t="s">
        <v>70</v>
      </c>
      <c r="G23" s="255">
        <f>G24+G34</f>
        <v>12000000</v>
      </c>
      <c r="H23" s="431" t="s">
        <v>250</v>
      </c>
      <c r="I23" s="20"/>
      <c r="J23" s="21"/>
      <c r="K23" s="428" t="s">
        <v>71</v>
      </c>
      <c r="L23" s="428" t="s">
        <v>71</v>
      </c>
      <c r="M23" s="262"/>
      <c r="N23" s="262"/>
      <c r="O23" s="262"/>
      <c r="P23" s="428" t="s">
        <v>71</v>
      </c>
      <c r="Q23" s="262"/>
      <c r="R23" s="262"/>
      <c r="S23" s="428" t="s">
        <v>71</v>
      </c>
      <c r="T23" s="262"/>
      <c r="U23" s="262"/>
      <c r="V23" s="250"/>
    </row>
    <row r="24" spans="2:22" s="5" customFormat="1" ht="21" customHeight="1" x14ac:dyDescent="0.45">
      <c r="B24" s="434"/>
      <c r="C24" s="434"/>
      <c r="D24" s="257" t="s">
        <v>90</v>
      </c>
      <c r="E24" s="426"/>
      <c r="F24" s="426"/>
      <c r="G24" s="258">
        <f>G25+G26+G27+G28+G30+G32</f>
        <v>400000</v>
      </c>
      <c r="H24" s="432"/>
      <c r="I24" s="26"/>
      <c r="J24" s="27"/>
      <c r="K24" s="429"/>
      <c r="L24" s="429"/>
      <c r="M24" s="263"/>
      <c r="N24" s="263"/>
      <c r="O24" s="263"/>
      <c r="P24" s="429"/>
      <c r="Q24" s="263"/>
      <c r="R24" s="263"/>
      <c r="S24" s="429"/>
      <c r="T24" s="263"/>
      <c r="U24" s="263"/>
      <c r="V24" s="252"/>
    </row>
    <row r="25" spans="2:22" s="5" customFormat="1" ht="42" hidden="1" customHeight="1" x14ac:dyDescent="0.45">
      <c r="B25" s="434"/>
      <c r="C25" s="434"/>
      <c r="D25" s="259" t="s">
        <v>96</v>
      </c>
      <c r="E25" s="426"/>
      <c r="F25" s="426"/>
      <c r="G25" s="260">
        <v>18000</v>
      </c>
      <c r="H25" s="432"/>
      <c r="I25" s="26"/>
      <c r="J25" s="27"/>
      <c r="K25" s="429"/>
      <c r="L25" s="429"/>
      <c r="M25" s="263"/>
      <c r="N25" s="263"/>
      <c r="O25" s="263"/>
      <c r="P25" s="429"/>
      <c r="Q25" s="263"/>
      <c r="R25" s="263"/>
      <c r="S25" s="429"/>
      <c r="T25" s="263"/>
      <c r="U25" s="263"/>
      <c r="V25" s="252"/>
    </row>
    <row r="26" spans="2:22" ht="22.5" hidden="1" customHeight="1" x14ac:dyDescent="0.45">
      <c r="B26" s="434"/>
      <c r="C26" s="434"/>
      <c r="D26" s="259" t="s">
        <v>97</v>
      </c>
      <c r="E26" s="426"/>
      <c r="F26" s="426"/>
      <c r="G26" s="260">
        <v>6500</v>
      </c>
      <c r="H26" s="432"/>
      <c r="I26" s="26"/>
      <c r="J26" s="27"/>
      <c r="K26" s="429"/>
      <c r="L26" s="429"/>
      <c r="M26" s="264"/>
      <c r="N26" s="264"/>
      <c r="O26" s="264"/>
      <c r="P26" s="429"/>
      <c r="Q26" s="264"/>
      <c r="R26" s="264"/>
      <c r="S26" s="429"/>
      <c r="T26" s="264"/>
      <c r="U26" s="264"/>
      <c r="V26" s="254"/>
    </row>
    <row r="27" spans="2:22" ht="22.5" hidden="1" customHeight="1" x14ac:dyDescent="0.45">
      <c r="B27" s="434"/>
      <c r="C27" s="434"/>
      <c r="D27" s="259" t="s">
        <v>98</v>
      </c>
      <c r="E27" s="426"/>
      <c r="F27" s="426"/>
      <c r="G27" s="260">
        <v>14200</v>
      </c>
      <c r="H27" s="432"/>
      <c r="I27" s="26"/>
      <c r="J27" s="27"/>
      <c r="K27" s="429"/>
      <c r="L27" s="429"/>
      <c r="M27" s="264"/>
      <c r="N27" s="264"/>
      <c r="O27" s="264"/>
      <c r="P27" s="429"/>
      <c r="Q27" s="264"/>
      <c r="R27" s="264"/>
      <c r="S27" s="429"/>
      <c r="T27" s="264"/>
      <c r="U27" s="264"/>
      <c r="V27" s="254"/>
    </row>
    <row r="28" spans="2:22" ht="42" hidden="1" customHeight="1" x14ac:dyDescent="0.45">
      <c r="B28" s="434"/>
      <c r="C28" s="434"/>
      <c r="D28" s="259" t="s">
        <v>99</v>
      </c>
      <c r="E28" s="426"/>
      <c r="F28" s="426"/>
      <c r="G28" s="260">
        <f>G29</f>
        <v>11300</v>
      </c>
      <c r="H28" s="432"/>
      <c r="I28" s="26"/>
      <c r="J28" s="27"/>
      <c r="K28" s="429"/>
      <c r="L28" s="429"/>
      <c r="M28" s="264"/>
      <c r="N28" s="264"/>
      <c r="O28" s="264"/>
      <c r="P28" s="429"/>
      <c r="Q28" s="264"/>
      <c r="R28" s="264"/>
      <c r="S28" s="429"/>
      <c r="T28" s="264"/>
      <c r="U28" s="264"/>
      <c r="V28" s="254"/>
    </row>
    <row r="29" spans="2:22" ht="42" hidden="1" customHeight="1" x14ac:dyDescent="0.45">
      <c r="B29" s="434"/>
      <c r="C29" s="434"/>
      <c r="D29" s="259" t="s">
        <v>100</v>
      </c>
      <c r="E29" s="426"/>
      <c r="F29" s="426"/>
      <c r="G29" s="260">
        <v>11300</v>
      </c>
      <c r="H29" s="432"/>
      <c r="I29" s="26"/>
      <c r="J29" s="27"/>
      <c r="K29" s="429"/>
      <c r="L29" s="429"/>
      <c r="M29" s="264"/>
      <c r="N29" s="264"/>
      <c r="O29" s="264"/>
      <c r="P29" s="429"/>
      <c r="Q29" s="264"/>
      <c r="R29" s="264"/>
      <c r="S29" s="429"/>
      <c r="T29" s="264"/>
      <c r="U29" s="264"/>
      <c r="V29" s="254"/>
    </row>
    <row r="30" spans="2:22" ht="22.5" hidden="1" customHeight="1" x14ac:dyDescent="0.45">
      <c r="B30" s="434"/>
      <c r="C30" s="434"/>
      <c r="D30" s="259" t="s">
        <v>101</v>
      </c>
      <c r="E30" s="426"/>
      <c r="F30" s="426"/>
      <c r="G30" s="260">
        <f>G31</f>
        <v>90000</v>
      </c>
      <c r="H30" s="432"/>
      <c r="I30" s="26"/>
      <c r="J30" s="27"/>
      <c r="K30" s="429"/>
      <c r="L30" s="429"/>
      <c r="M30" s="264"/>
      <c r="N30" s="264"/>
      <c r="O30" s="264"/>
      <c r="P30" s="429"/>
      <c r="Q30" s="264"/>
      <c r="R30" s="264"/>
      <c r="S30" s="429"/>
      <c r="T30" s="264"/>
      <c r="U30" s="264"/>
      <c r="V30" s="254"/>
    </row>
    <row r="31" spans="2:22" ht="37.5" hidden="1" customHeight="1" x14ac:dyDescent="0.45">
      <c r="B31" s="434"/>
      <c r="C31" s="434"/>
      <c r="D31" s="261" t="s">
        <v>102</v>
      </c>
      <c r="E31" s="426"/>
      <c r="F31" s="426"/>
      <c r="G31" s="260">
        <v>90000</v>
      </c>
      <c r="H31" s="432"/>
      <c r="I31" s="26"/>
      <c r="J31" s="27"/>
      <c r="K31" s="429"/>
      <c r="L31" s="429"/>
      <c r="M31" s="264"/>
      <c r="N31" s="264"/>
      <c r="O31" s="264"/>
      <c r="P31" s="429"/>
      <c r="Q31" s="264"/>
      <c r="R31" s="264"/>
      <c r="S31" s="429"/>
      <c r="T31" s="264"/>
      <c r="U31" s="264"/>
      <c r="V31" s="254"/>
    </row>
    <row r="32" spans="2:22" ht="42" hidden="1" customHeight="1" x14ac:dyDescent="0.45">
      <c r="B32" s="434"/>
      <c r="C32" s="434"/>
      <c r="D32" s="259" t="s">
        <v>103</v>
      </c>
      <c r="E32" s="426"/>
      <c r="F32" s="426"/>
      <c r="G32" s="260">
        <f>G33</f>
        <v>260000</v>
      </c>
      <c r="H32" s="432"/>
      <c r="I32" s="26"/>
      <c r="J32" s="27"/>
      <c r="K32" s="429"/>
      <c r="L32" s="429"/>
      <c r="M32" s="264"/>
      <c r="N32" s="264"/>
      <c r="O32" s="264"/>
      <c r="P32" s="429"/>
      <c r="Q32" s="264"/>
      <c r="R32" s="264"/>
      <c r="S32" s="429"/>
      <c r="T32" s="264"/>
      <c r="U32" s="264"/>
      <c r="V32" s="254"/>
    </row>
    <row r="33" spans="2:22" ht="37.5" hidden="1" customHeight="1" x14ac:dyDescent="0.45">
      <c r="B33" s="434"/>
      <c r="C33" s="434"/>
      <c r="D33" s="261" t="s">
        <v>104</v>
      </c>
      <c r="E33" s="426"/>
      <c r="F33" s="426"/>
      <c r="G33" s="260">
        <v>260000</v>
      </c>
      <c r="H33" s="432"/>
      <c r="I33" s="26"/>
      <c r="J33" s="27"/>
      <c r="K33" s="429"/>
      <c r="L33" s="429"/>
      <c r="M33" s="264"/>
      <c r="N33" s="264"/>
      <c r="O33" s="264"/>
      <c r="P33" s="429"/>
      <c r="Q33" s="264"/>
      <c r="R33" s="264"/>
      <c r="S33" s="429"/>
      <c r="T33" s="264"/>
      <c r="U33" s="264"/>
      <c r="V33" s="254"/>
    </row>
    <row r="34" spans="2:22" ht="22.5" x14ac:dyDescent="0.45">
      <c r="B34" s="434"/>
      <c r="C34" s="434"/>
      <c r="D34" s="257" t="s">
        <v>87</v>
      </c>
      <c r="E34" s="426"/>
      <c r="F34" s="426"/>
      <c r="G34" s="258">
        <f>SUM(G35:G48)</f>
        <v>11600000</v>
      </c>
      <c r="H34" s="432"/>
      <c r="I34" s="26"/>
      <c r="J34" s="27"/>
      <c r="K34" s="429"/>
      <c r="L34" s="429"/>
      <c r="M34" s="264"/>
      <c r="N34" s="264"/>
      <c r="O34" s="264"/>
      <c r="P34" s="429"/>
      <c r="Q34" s="264"/>
      <c r="R34" s="264"/>
      <c r="S34" s="429"/>
      <c r="T34" s="264"/>
      <c r="U34" s="264"/>
      <c r="V34" s="254"/>
    </row>
    <row r="35" spans="2:22" ht="37.5" x14ac:dyDescent="0.45">
      <c r="B35" s="434"/>
      <c r="C35" s="434"/>
      <c r="D35" s="37" t="s">
        <v>105</v>
      </c>
      <c r="E35" s="426"/>
      <c r="F35" s="426"/>
      <c r="G35" s="35">
        <v>30000</v>
      </c>
      <c r="H35" s="432"/>
      <c r="I35" s="26"/>
      <c r="J35" s="27"/>
      <c r="K35" s="429"/>
      <c r="L35" s="429"/>
      <c r="M35" s="264"/>
      <c r="N35" s="264"/>
      <c r="O35" s="264"/>
      <c r="P35" s="429"/>
      <c r="Q35" s="264"/>
      <c r="R35" s="264"/>
      <c r="S35" s="429"/>
      <c r="T35" s="264"/>
      <c r="U35" s="264"/>
      <c r="V35" s="254"/>
    </row>
    <row r="36" spans="2:22" ht="22.5" x14ac:dyDescent="0.45">
      <c r="B36" s="434"/>
      <c r="C36" s="434"/>
      <c r="D36" s="34" t="s">
        <v>106</v>
      </c>
      <c r="E36" s="426"/>
      <c r="F36" s="426"/>
      <c r="G36" s="35">
        <v>15000</v>
      </c>
      <c r="H36" s="432"/>
      <c r="I36" s="26"/>
      <c r="J36" s="27"/>
      <c r="K36" s="429"/>
      <c r="L36" s="429"/>
      <c r="M36" s="264"/>
      <c r="N36" s="264"/>
      <c r="O36" s="264"/>
      <c r="P36" s="429"/>
      <c r="Q36" s="264"/>
      <c r="R36" s="264"/>
      <c r="S36" s="429"/>
      <c r="T36" s="264"/>
      <c r="U36" s="264"/>
      <c r="V36" s="254"/>
    </row>
    <row r="37" spans="2:22" ht="22.5" x14ac:dyDescent="0.45">
      <c r="B37" s="434"/>
      <c r="C37" s="434"/>
      <c r="D37" s="34" t="s">
        <v>107</v>
      </c>
      <c r="E37" s="426"/>
      <c r="F37" s="426"/>
      <c r="G37" s="35">
        <v>30000</v>
      </c>
      <c r="H37" s="432"/>
      <c r="I37" s="26"/>
      <c r="J37" s="27"/>
      <c r="K37" s="429"/>
      <c r="L37" s="429"/>
      <c r="M37" s="264"/>
      <c r="N37" s="264"/>
      <c r="O37" s="264"/>
      <c r="P37" s="429"/>
      <c r="Q37" s="264"/>
      <c r="R37" s="264"/>
      <c r="S37" s="429"/>
      <c r="T37" s="264"/>
      <c r="U37" s="264"/>
      <c r="V37" s="254"/>
    </row>
    <row r="38" spans="2:22" ht="22.5" x14ac:dyDescent="0.45">
      <c r="B38" s="434"/>
      <c r="C38" s="434"/>
      <c r="D38" s="34" t="s">
        <v>108</v>
      </c>
      <c r="E38" s="426"/>
      <c r="F38" s="426"/>
      <c r="G38" s="35">
        <v>60000</v>
      </c>
      <c r="H38" s="432"/>
      <c r="I38" s="26"/>
      <c r="J38" s="27"/>
      <c r="K38" s="429"/>
      <c r="L38" s="429"/>
      <c r="M38" s="264"/>
      <c r="N38" s="264"/>
      <c r="O38" s="264"/>
      <c r="P38" s="429"/>
      <c r="Q38" s="264"/>
      <c r="R38" s="264"/>
      <c r="S38" s="429"/>
      <c r="T38" s="264"/>
      <c r="U38" s="264"/>
      <c r="V38" s="254"/>
    </row>
    <row r="39" spans="2:22" ht="42" x14ac:dyDescent="0.45">
      <c r="B39" s="434"/>
      <c r="C39" s="434"/>
      <c r="D39" s="34" t="s">
        <v>109</v>
      </c>
      <c r="E39" s="426"/>
      <c r="F39" s="426"/>
      <c r="G39" s="35">
        <v>150000</v>
      </c>
      <c r="H39" s="432"/>
      <c r="I39" s="26"/>
      <c r="J39" s="27"/>
      <c r="K39" s="429"/>
      <c r="L39" s="429"/>
      <c r="M39" s="264"/>
      <c r="N39" s="264"/>
      <c r="O39" s="264"/>
      <c r="P39" s="429"/>
      <c r="Q39" s="264"/>
      <c r="R39" s="264"/>
      <c r="S39" s="429"/>
      <c r="T39" s="264"/>
      <c r="U39" s="264"/>
      <c r="V39" s="254"/>
    </row>
    <row r="40" spans="2:22" ht="22.5" x14ac:dyDescent="0.45">
      <c r="B40" s="434"/>
      <c r="C40" s="434"/>
      <c r="D40" s="34" t="s">
        <v>110</v>
      </c>
      <c r="E40" s="426"/>
      <c r="F40" s="426"/>
      <c r="G40" s="35">
        <v>15000</v>
      </c>
      <c r="H40" s="432"/>
      <c r="I40" s="26"/>
      <c r="J40" s="27"/>
      <c r="K40" s="429"/>
      <c r="L40" s="429"/>
      <c r="M40" s="264"/>
      <c r="N40" s="264"/>
      <c r="O40" s="264"/>
      <c r="P40" s="429"/>
      <c r="Q40" s="264"/>
      <c r="R40" s="264"/>
      <c r="S40" s="429"/>
      <c r="T40" s="264"/>
      <c r="U40" s="264"/>
      <c r="V40" s="254"/>
    </row>
    <row r="41" spans="2:22" ht="22.5" x14ac:dyDescent="0.45">
      <c r="B41" s="434"/>
      <c r="C41" s="434"/>
      <c r="D41" s="34" t="s">
        <v>111</v>
      </c>
      <c r="E41" s="426"/>
      <c r="F41" s="426"/>
      <c r="G41" s="35">
        <v>200000</v>
      </c>
      <c r="H41" s="432"/>
      <c r="I41" s="26"/>
      <c r="J41" s="27"/>
      <c r="K41" s="429"/>
      <c r="L41" s="429"/>
      <c r="M41" s="264"/>
      <c r="N41" s="264"/>
      <c r="O41" s="264"/>
      <c r="P41" s="429"/>
      <c r="Q41" s="264"/>
      <c r="R41" s="264"/>
      <c r="S41" s="429"/>
      <c r="T41" s="264"/>
      <c r="U41" s="264"/>
      <c r="V41" s="254"/>
    </row>
    <row r="42" spans="2:22" ht="22.5" x14ac:dyDescent="0.45">
      <c r="B42" s="434"/>
      <c r="C42" s="434"/>
      <c r="D42" s="34" t="s">
        <v>112</v>
      </c>
      <c r="E42" s="426"/>
      <c r="F42" s="426"/>
      <c r="G42" s="35">
        <v>600000</v>
      </c>
      <c r="H42" s="432"/>
      <c r="I42" s="26"/>
      <c r="J42" s="27"/>
      <c r="K42" s="429"/>
      <c r="L42" s="429"/>
      <c r="M42" s="264"/>
      <c r="N42" s="264"/>
      <c r="O42" s="264"/>
      <c r="P42" s="429"/>
      <c r="Q42" s="264"/>
      <c r="R42" s="264"/>
      <c r="S42" s="429"/>
      <c r="T42" s="264"/>
      <c r="U42" s="264"/>
      <c r="V42" s="254"/>
    </row>
    <row r="43" spans="2:22" ht="63" x14ac:dyDescent="0.45">
      <c r="B43" s="434"/>
      <c r="C43" s="434"/>
      <c r="D43" s="34" t="s">
        <v>113</v>
      </c>
      <c r="E43" s="426"/>
      <c r="F43" s="426"/>
      <c r="G43" s="35">
        <v>700000</v>
      </c>
      <c r="H43" s="432"/>
      <c r="I43" s="26"/>
      <c r="J43" s="27"/>
      <c r="K43" s="429"/>
      <c r="L43" s="429"/>
      <c r="M43" s="264"/>
      <c r="N43" s="264"/>
      <c r="O43" s="264"/>
      <c r="P43" s="429"/>
      <c r="Q43" s="264"/>
      <c r="R43" s="264"/>
      <c r="S43" s="429"/>
      <c r="T43" s="264"/>
      <c r="U43" s="264"/>
      <c r="V43" s="254"/>
    </row>
    <row r="44" spans="2:22" ht="42" x14ac:dyDescent="0.45">
      <c r="B44" s="434"/>
      <c r="C44" s="434"/>
      <c r="D44" s="34" t="s">
        <v>114</v>
      </c>
      <c r="E44" s="426"/>
      <c r="F44" s="426"/>
      <c r="G44" s="35">
        <v>8450000</v>
      </c>
      <c r="H44" s="432"/>
      <c r="I44" s="26"/>
      <c r="J44" s="27"/>
      <c r="K44" s="429"/>
      <c r="L44" s="429"/>
      <c r="M44" s="264"/>
      <c r="N44" s="264"/>
      <c r="O44" s="264"/>
      <c r="P44" s="429"/>
      <c r="Q44" s="264"/>
      <c r="R44" s="264"/>
      <c r="S44" s="429"/>
      <c r="T44" s="264"/>
      <c r="U44" s="264"/>
      <c r="V44" s="254"/>
    </row>
    <row r="45" spans="2:22" ht="42" x14ac:dyDescent="0.45">
      <c r="B45" s="434"/>
      <c r="C45" s="434"/>
      <c r="D45" s="34" t="s">
        <v>115</v>
      </c>
      <c r="E45" s="426"/>
      <c r="F45" s="426"/>
      <c r="G45" s="35">
        <v>400000</v>
      </c>
      <c r="H45" s="432"/>
      <c r="I45" s="26"/>
      <c r="J45" s="27"/>
      <c r="K45" s="429"/>
      <c r="L45" s="429"/>
      <c r="M45" s="264"/>
      <c r="N45" s="264"/>
      <c r="O45" s="264"/>
      <c r="P45" s="429"/>
      <c r="Q45" s="264"/>
      <c r="R45" s="264"/>
      <c r="S45" s="429"/>
      <c r="T45" s="264"/>
      <c r="U45" s="264"/>
      <c r="V45" s="254"/>
    </row>
    <row r="46" spans="2:22" ht="42" x14ac:dyDescent="0.45">
      <c r="B46" s="434"/>
      <c r="C46" s="434"/>
      <c r="D46" s="34" t="s">
        <v>116</v>
      </c>
      <c r="E46" s="426"/>
      <c r="F46" s="426"/>
      <c r="G46" s="35">
        <v>400000</v>
      </c>
      <c r="H46" s="432"/>
      <c r="I46" s="26"/>
      <c r="J46" s="27"/>
      <c r="K46" s="429"/>
      <c r="L46" s="429"/>
      <c r="M46" s="264"/>
      <c r="N46" s="264"/>
      <c r="O46" s="264"/>
      <c r="P46" s="429"/>
      <c r="Q46" s="264"/>
      <c r="R46" s="264"/>
      <c r="S46" s="429"/>
      <c r="T46" s="264"/>
      <c r="U46" s="264"/>
      <c r="V46" s="254"/>
    </row>
    <row r="47" spans="2:22" ht="42" x14ac:dyDescent="0.45">
      <c r="B47" s="434"/>
      <c r="C47" s="434"/>
      <c r="D47" s="34" t="s">
        <v>117</v>
      </c>
      <c r="E47" s="426"/>
      <c r="F47" s="426"/>
      <c r="G47" s="35">
        <v>450000</v>
      </c>
      <c r="H47" s="432"/>
      <c r="I47" s="26"/>
      <c r="J47" s="27"/>
      <c r="K47" s="429"/>
      <c r="L47" s="429"/>
      <c r="M47" s="264"/>
      <c r="N47" s="264"/>
      <c r="O47" s="264"/>
      <c r="P47" s="429"/>
      <c r="Q47" s="264"/>
      <c r="R47" s="264"/>
      <c r="S47" s="429"/>
      <c r="T47" s="264"/>
      <c r="U47" s="264"/>
      <c r="V47" s="254"/>
    </row>
    <row r="48" spans="2:22" ht="38.25" thickBot="1" x14ac:dyDescent="0.5">
      <c r="B48" s="435"/>
      <c r="C48" s="435"/>
      <c r="D48" s="38" t="s">
        <v>118</v>
      </c>
      <c r="E48" s="427"/>
      <c r="F48" s="427"/>
      <c r="G48" s="36">
        <v>100000</v>
      </c>
      <c r="H48" s="32"/>
      <c r="I48" s="32"/>
      <c r="J48" s="33"/>
      <c r="K48" s="430"/>
      <c r="L48" s="430"/>
      <c r="M48" s="265"/>
      <c r="N48" s="265"/>
      <c r="O48" s="265"/>
      <c r="P48" s="430"/>
      <c r="Q48" s="265"/>
      <c r="R48" s="265"/>
      <c r="S48" s="430"/>
      <c r="T48" s="265"/>
      <c r="U48" s="265"/>
      <c r="V48" s="254"/>
    </row>
    <row r="49" spans="2:22" ht="84" x14ac:dyDescent="0.45">
      <c r="B49" s="13">
        <v>2</v>
      </c>
      <c r="C49" s="249">
        <v>2557</v>
      </c>
      <c r="D49" s="14" t="s">
        <v>249</v>
      </c>
      <c r="E49" s="15" t="s">
        <v>95</v>
      </c>
      <c r="F49" s="15" t="s">
        <v>131</v>
      </c>
      <c r="G49" s="344">
        <v>23900000</v>
      </c>
      <c r="H49" s="16" t="s">
        <v>132</v>
      </c>
      <c r="I49" s="17"/>
      <c r="J49" s="17"/>
      <c r="K49" s="18" t="s">
        <v>71</v>
      </c>
      <c r="L49" s="18"/>
      <c r="M49" s="266"/>
      <c r="N49" s="266"/>
      <c r="O49" s="266"/>
      <c r="P49" s="18" t="s">
        <v>71</v>
      </c>
      <c r="Q49" s="266"/>
      <c r="R49" s="266"/>
      <c r="S49" s="18" t="s">
        <v>71</v>
      </c>
      <c r="T49" s="266"/>
      <c r="U49" s="266"/>
      <c r="V49" s="266"/>
    </row>
    <row r="50" spans="2:22" x14ac:dyDescent="0.45">
      <c r="G50" s="88">
        <f>SUM(G23+G49)</f>
        <v>35900000</v>
      </c>
    </row>
  </sheetData>
  <mergeCells count="26">
    <mergeCell ref="B2:V2"/>
    <mergeCell ref="P23:P48"/>
    <mergeCell ref="S23:S48"/>
    <mergeCell ref="B1:U1"/>
    <mergeCell ref="U3:V3"/>
    <mergeCell ref="I3:I5"/>
    <mergeCell ref="H23:H47"/>
    <mergeCell ref="K23:K48"/>
    <mergeCell ref="L23:L48"/>
    <mergeCell ref="H3:H4"/>
    <mergeCell ref="J3:J4"/>
    <mergeCell ref="K3:L3"/>
    <mergeCell ref="C23:C48"/>
    <mergeCell ref="B23:B48"/>
    <mergeCell ref="M3:O3"/>
    <mergeCell ref="P3:Q3"/>
    <mergeCell ref="R3:T3"/>
    <mergeCell ref="E23:E48"/>
    <mergeCell ref="F23:F48"/>
    <mergeCell ref="B5:D5"/>
    <mergeCell ref="E3:E4"/>
    <mergeCell ref="F3:F4"/>
    <mergeCell ref="G3:G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V24"/>
  <sheetViews>
    <sheetView zoomScale="70" zoomScaleNormal="70" workbookViewId="0">
      <selection activeCell="I29" sqref="I29"/>
    </sheetView>
  </sheetViews>
  <sheetFormatPr defaultRowHeight="21" x14ac:dyDescent="0.45"/>
  <cols>
    <col min="1" max="1" width="2.75" style="1" customWidth="1"/>
    <col min="2" max="2" width="7.125" style="1" customWidth="1"/>
    <col min="3" max="3" width="12.375" style="1" customWidth="1"/>
    <col min="4" max="4" width="28.875" style="1" customWidth="1"/>
    <col min="5" max="5" width="15.375" style="1" customWidth="1"/>
    <col min="6" max="6" width="12.375" style="1" customWidth="1"/>
    <col min="7" max="7" width="10.875" style="1" customWidth="1"/>
    <col min="8" max="8" width="20.125" style="12" customWidth="1"/>
    <col min="9" max="10" width="10.875" style="1" customWidth="1"/>
    <col min="11" max="11" width="9.375" style="1" customWidth="1"/>
    <col min="12" max="12" width="9.125" style="1" customWidth="1"/>
    <col min="13" max="256" width="9" style="1"/>
    <col min="257" max="257" width="2.75" style="1" customWidth="1"/>
    <col min="258" max="258" width="4.75" style="1" customWidth="1"/>
    <col min="259" max="259" width="28.625" style="1" customWidth="1"/>
    <col min="260" max="260" width="15.375" style="1" customWidth="1"/>
    <col min="261" max="261" width="12.375" style="1" customWidth="1"/>
    <col min="262" max="262" width="10.875" style="1" customWidth="1"/>
    <col min="263" max="263" width="26.375" style="1" customWidth="1"/>
    <col min="264" max="265" width="10.875" style="1" customWidth="1"/>
    <col min="266" max="266" width="9.375" style="1" customWidth="1"/>
    <col min="267" max="267" width="9.125" style="1" customWidth="1"/>
    <col min="268" max="512" width="9" style="1"/>
    <col min="513" max="513" width="2.75" style="1" customWidth="1"/>
    <col min="514" max="514" width="4.75" style="1" customWidth="1"/>
    <col min="515" max="515" width="28.625" style="1" customWidth="1"/>
    <col min="516" max="516" width="15.375" style="1" customWidth="1"/>
    <col min="517" max="517" width="12.375" style="1" customWidth="1"/>
    <col min="518" max="518" width="10.875" style="1" customWidth="1"/>
    <col min="519" max="519" width="26.375" style="1" customWidth="1"/>
    <col min="520" max="521" width="10.875" style="1" customWidth="1"/>
    <col min="522" max="522" width="9.375" style="1" customWidth="1"/>
    <col min="523" max="523" width="9.125" style="1" customWidth="1"/>
    <col min="524" max="768" width="9" style="1"/>
    <col min="769" max="769" width="2.75" style="1" customWidth="1"/>
    <col min="770" max="770" width="4.75" style="1" customWidth="1"/>
    <col min="771" max="771" width="28.625" style="1" customWidth="1"/>
    <col min="772" max="772" width="15.375" style="1" customWidth="1"/>
    <col min="773" max="773" width="12.375" style="1" customWidth="1"/>
    <col min="774" max="774" width="10.875" style="1" customWidth="1"/>
    <col min="775" max="775" width="26.375" style="1" customWidth="1"/>
    <col min="776" max="777" width="10.875" style="1" customWidth="1"/>
    <col min="778" max="778" width="9.375" style="1" customWidth="1"/>
    <col min="779" max="779" width="9.125" style="1" customWidth="1"/>
    <col min="780" max="1024" width="9" style="1"/>
    <col min="1025" max="1025" width="2.75" style="1" customWidth="1"/>
    <col min="1026" max="1026" width="4.75" style="1" customWidth="1"/>
    <col min="1027" max="1027" width="28.625" style="1" customWidth="1"/>
    <col min="1028" max="1028" width="15.375" style="1" customWidth="1"/>
    <col min="1029" max="1029" width="12.375" style="1" customWidth="1"/>
    <col min="1030" max="1030" width="10.875" style="1" customWidth="1"/>
    <col min="1031" max="1031" width="26.375" style="1" customWidth="1"/>
    <col min="1032" max="1033" width="10.875" style="1" customWidth="1"/>
    <col min="1034" max="1034" width="9.375" style="1" customWidth="1"/>
    <col min="1035" max="1035" width="9.125" style="1" customWidth="1"/>
    <col min="1036" max="1280" width="9" style="1"/>
    <col min="1281" max="1281" width="2.75" style="1" customWidth="1"/>
    <col min="1282" max="1282" width="4.75" style="1" customWidth="1"/>
    <col min="1283" max="1283" width="28.625" style="1" customWidth="1"/>
    <col min="1284" max="1284" width="15.375" style="1" customWidth="1"/>
    <col min="1285" max="1285" width="12.375" style="1" customWidth="1"/>
    <col min="1286" max="1286" width="10.875" style="1" customWidth="1"/>
    <col min="1287" max="1287" width="26.375" style="1" customWidth="1"/>
    <col min="1288" max="1289" width="10.875" style="1" customWidth="1"/>
    <col min="1290" max="1290" width="9.375" style="1" customWidth="1"/>
    <col min="1291" max="1291" width="9.125" style="1" customWidth="1"/>
    <col min="1292" max="1536" width="9" style="1"/>
    <col min="1537" max="1537" width="2.75" style="1" customWidth="1"/>
    <col min="1538" max="1538" width="4.75" style="1" customWidth="1"/>
    <col min="1539" max="1539" width="28.625" style="1" customWidth="1"/>
    <col min="1540" max="1540" width="15.375" style="1" customWidth="1"/>
    <col min="1541" max="1541" width="12.375" style="1" customWidth="1"/>
    <col min="1542" max="1542" width="10.875" style="1" customWidth="1"/>
    <col min="1543" max="1543" width="26.375" style="1" customWidth="1"/>
    <col min="1544" max="1545" width="10.875" style="1" customWidth="1"/>
    <col min="1546" max="1546" width="9.375" style="1" customWidth="1"/>
    <col min="1547" max="1547" width="9.125" style="1" customWidth="1"/>
    <col min="1548" max="1792" width="9" style="1"/>
    <col min="1793" max="1793" width="2.75" style="1" customWidth="1"/>
    <col min="1794" max="1794" width="4.75" style="1" customWidth="1"/>
    <col min="1795" max="1795" width="28.625" style="1" customWidth="1"/>
    <col min="1796" max="1796" width="15.375" style="1" customWidth="1"/>
    <col min="1797" max="1797" width="12.375" style="1" customWidth="1"/>
    <col min="1798" max="1798" width="10.875" style="1" customWidth="1"/>
    <col min="1799" max="1799" width="26.375" style="1" customWidth="1"/>
    <col min="1800" max="1801" width="10.875" style="1" customWidth="1"/>
    <col min="1802" max="1802" width="9.375" style="1" customWidth="1"/>
    <col min="1803" max="1803" width="9.125" style="1" customWidth="1"/>
    <col min="1804" max="2048" width="9" style="1"/>
    <col min="2049" max="2049" width="2.75" style="1" customWidth="1"/>
    <col min="2050" max="2050" width="4.75" style="1" customWidth="1"/>
    <col min="2051" max="2051" width="28.625" style="1" customWidth="1"/>
    <col min="2052" max="2052" width="15.375" style="1" customWidth="1"/>
    <col min="2053" max="2053" width="12.375" style="1" customWidth="1"/>
    <col min="2054" max="2054" width="10.875" style="1" customWidth="1"/>
    <col min="2055" max="2055" width="26.375" style="1" customWidth="1"/>
    <col min="2056" max="2057" width="10.875" style="1" customWidth="1"/>
    <col min="2058" max="2058" width="9.375" style="1" customWidth="1"/>
    <col min="2059" max="2059" width="9.125" style="1" customWidth="1"/>
    <col min="2060" max="2304" width="9" style="1"/>
    <col min="2305" max="2305" width="2.75" style="1" customWidth="1"/>
    <col min="2306" max="2306" width="4.75" style="1" customWidth="1"/>
    <col min="2307" max="2307" width="28.625" style="1" customWidth="1"/>
    <col min="2308" max="2308" width="15.375" style="1" customWidth="1"/>
    <col min="2309" max="2309" width="12.375" style="1" customWidth="1"/>
    <col min="2310" max="2310" width="10.875" style="1" customWidth="1"/>
    <col min="2311" max="2311" width="26.375" style="1" customWidth="1"/>
    <col min="2312" max="2313" width="10.875" style="1" customWidth="1"/>
    <col min="2314" max="2314" width="9.375" style="1" customWidth="1"/>
    <col min="2315" max="2315" width="9.125" style="1" customWidth="1"/>
    <col min="2316" max="2560" width="9" style="1"/>
    <col min="2561" max="2561" width="2.75" style="1" customWidth="1"/>
    <col min="2562" max="2562" width="4.75" style="1" customWidth="1"/>
    <col min="2563" max="2563" width="28.625" style="1" customWidth="1"/>
    <col min="2564" max="2564" width="15.375" style="1" customWidth="1"/>
    <col min="2565" max="2565" width="12.375" style="1" customWidth="1"/>
    <col min="2566" max="2566" width="10.875" style="1" customWidth="1"/>
    <col min="2567" max="2567" width="26.375" style="1" customWidth="1"/>
    <col min="2568" max="2569" width="10.875" style="1" customWidth="1"/>
    <col min="2570" max="2570" width="9.375" style="1" customWidth="1"/>
    <col min="2571" max="2571" width="9.125" style="1" customWidth="1"/>
    <col min="2572" max="2816" width="9" style="1"/>
    <col min="2817" max="2817" width="2.75" style="1" customWidth="1"/>
    <col min="2818" max="2818" width="4.75" style="1" customWidth="1"/>
    <col min="2819" max="2819" width="28.625" style="1" customWidth="1"/>
    <col min="2820" max="2820" width="15.375" style="1" customWidth="1"/>
    <col min="2821" max="2821" width="12.375" style="1" customWidth="1"/>
    <col min="2822" max="2822" width="10.875" style="1" customWidth="1"/>
    <col min="2823" max="2823" width="26.375" style="1" customWidth="1"/>
    <col min="2824" max="2825" width="10.875" style="1" customWidth="1"/>
    <col min="2826" max="2826" width="9.375" style="1" customWidth="1"/>
    <col min="2827" max="2827" width="9.125" style="1" customWidth="1"/>
    <col min="2828" max="3072" width="9" style="1"/>
    <col min="3073" max="3073" width="2.75" style="1" customWidth="1"/>
    <col min="3074" max="3074" width="4.75" style="1" customWidth="1"/>
    <col min="3075" max="3075" width="28.625" style="1" customWidth="1"/>
    <col min="3076" max="3076" width="15.375" style="1" customWidth="1"/>
    <col min="3077" max="3077" width="12.375" style="1" customWidth="1"/>
    <col min="3078" max="3078" width="10.875" style="1" customWidth="1"/>
    <col min="3079" max="3079" width="26.375" style="1" customWidth="1"/>
    <col min="3080" max="3081" width="10.875" style="1" customWidth="1"/>
    <col min="3082" max="3082" width="9.375" style="1" customWidth="1"/>
    <col min="3083" max="3083" width="9.125" style="1" customWidth="1"/>
    <col min="3084" max="3328" width="9" style="1"/>
    <col min="3329" max="3329" width="2.75" style="1" customWidth="1"/>
    <col min="3330" max="3330" width="4.75" style="1" customWidth="1"/>
    <col min="3331" max="3331" width="28.625" style="1" customWidth="1"/>
    <col min="3332" max="3332" width="15.375" style="1" customWidth="1"/>
    <col min="3333" max="3333" width="12.375" style="1" customWidth="1"/>
    <col min="3334" max="3334" width="10.875" style="1" customWidth="1"/>
    <col min="3335" max="3335" width="26.375" style="1" customWidth="1"/>
    <col min="3336" max="3337" width="10.875" style="1" customWidth="1"/>
    <col min="3338" max="3338" width="9.375" style="1" customWidth="1"/>
    <col min="3339" max="3339" width="9.125" style="1" customWidth="1"/>
    <col min="3340" max="3584" width="9" style="1"/>
    <col min="3585" max="3585" width="2.75" style="1" customWidth="1"/>
    <col min="3586" max="3586" width="4.75" style="1" customWidth="1"/>
    <col min="3587" max="3587" width="28.625" style="1" customWidth="1"/>
    <col min="3588" max="3588" width="15.375" style="1" customWidth="1"/>
    <col min="3589" max="3589" width="12.375" style="1" customWidth="1"/>
    <col min="3590" max="3590" width="10.875" style="1" customWidth="1"/>
    <col min="3591" max="3591" width="26.375" style="1" customWidth="1"/>
    <col min="3592" max="3593" width="10.875" style="1" customWidth="1"/>
    <col min="3594" max="3594" width="9.375" style="1" customWidth="1"/>
    <col min="3595" max="3595" width="9.125" style="1" customWidth="1"/>
    <col min="3596" max="3840" width="9" style="1"/>
    <col min="3841" max="3841" width="2.75" style="1" customWidth="1"/>
    <col min="3842" max="3842" width="4.75" style="1" customWidth="1"/>
    <col min="3843" max="3843" width="28.625" style="1" customWidth="1"/>
    <col min="3844" max="3844" width="15.375" style="1" customWidth="1"/>
    <col min="3845" max="3845" width="12.375" style="1" customWidth="1"/>
    <col min="3846" max="3846" width="10.875" style="1" customWidth="1"/>
    <col min="3847" max="3847" width="26.375" style="1" customWidth="1"/>
    <col min="3848" max="3849" width="10.875" style="1" customWidth="1"/>
    <col min="3850" max="3850" width="9.375" style="1" customWidth="1"/>
    <col min="3851" max="3851" width="9.125" style="1" customWidth="1"/>
    <col min="3852" max="4096" width="9" style="1"/>
    <col min="4097" max="4097" width="2.75" style="1" customWidth="1"/>
    <col min="4098" max="4098" width="4.75" style="1" customWidth="1"/>
    <col min="4099" max="4099" width="28.625" style="1" customWidth="1"/>
    <col min="4100" max="4100" width="15.375" style="1" customWidth="1"/>
    <col min="4101" max="4101" width="12.375" style="1" customWidth="1"/>
    <col min="4102" max="4102" width="10.875" style="1" customWidth="1"/>
    <col min="4103" max="4103" width="26.375" style="1" customWidth="1"/>
    <col min="4104" max="4105" width="10.875" style="1" customWidth="1"/>
    <col min="4106" max="4106" width="9.375" style="1" customWidth="1"/>
    <col min="4107" max="4107" width="9.125" style="1" customWidth="1"/>
    <col min="4108" max="4352" width="9" style="1"/>
    <col min="4353" max="4353" width="2.75" style="1" customWidth="1"/>
    <col min="4354" max="4354" width="4.75" style="1" customWidth="1"/>
    <col min="4355" max="4355" width="28.625" style="1" customWidth="1"/>
    <col min="4356" max="4356" width="15.375" style="1" customWidth="1"/>
    <col min="4357" max="4357" width="12.375" style="1" customWidth="1"/>
    <col min="4358" max="4358" width="10.875" style="1" customWidth="1"/>
    <col min="4359" max="4359" width="26.375" style="1" customWidth="1"/>
    <col min="4360" max="4361" width="10.875" style="1" customWidth="1"/>
    <col min="4362" max="4362" width="9.375" style="1" customWidth="1"/>
    <col min="4363" max="4363" width="9.125" style="1" customWidth="1"/>
    <col min="4364" max="4608" width="9" style="1"/>
    <col min="4609" max="4609" width="2.75" style="1" customWidth="1"/>
    <col min="4610" max="4610" width="4.75" style="1" customWidth="1"/>
    <col min="4611" max="4611" width="28.625" style="1" customWidth="1"/>
    <col min="4612" max="4612" width="15.375" style="1" customWidth="1"/>
    <col min="4613" max="4613" width="12.375" style="1" customWidth="1"/>
    <col min="4614" max="4614" width="10.875" style="1" customWidth="1"/>
    <col min="4615" max="4615" width="26.375" style="1" customWidth="1"/>
    <col min="4616" max="4617" width="10.875" style="1" customWidth="1"/>
    <col min="4618" max="4618" width="9.375" style="1" customWidth="1"/>
    <col min="4619" max="4619" width="9.125" style="1" customWidth="1"/>
    <col min="4620" max="4864" width="9" style="1"/>
    <col min="4865" max="4865" width="2.75" style="1" customWidth="1"/>
    <col min="4866" max="4866" width="4.75" style="1" customWidth="1"/>
    <col min="4867" max="4867" width="28.625" style="1" customWidth="1"/>
    <col min="4868" max="4868" width="15.375" style="1" customWidth="1"/>
    <col min="4869" max="4869" width="12.375" style="1" customWidth="1"/>
    <col min="4870" max="4870" width="10.875" style="1" customWidth="1"/>
    <col min="4871" max="4871" width="26.375" style="1" customWidth="1"/>
    <col min="4872" max="4873" width="10.875" style="1" customWidth="1"/>
    <col min="4874" max="4874" width="9.375" style="1" customWidth="1"/>
    <col min="4875" max="4875" width="9.125" style="1" customWidth="1"/>
    <col min="4876" max="5120" width="9" style="1"/>
    <col min="5121" max="5121" width="2.75" style="1" customWidth="1"/>
    <col min="5122" max="5122" width="4.75" style="1" customWidth="1"/>
    <col min="5123" max="5123" width="28.625" style="1" customWidth="1"/>
    <col min="5124" max="5124" width="15.375" style="1" customWidth="1"/>
    <col min="5125" max="5125" width="12.375" style="1" customWidth="1"/>
    <col min="5126" max="5126" width="10.875" style="1" customWidth="1"/>
    <col min="5127" max="5127" width="26.375" style="1" customWidth="1"/>
    <col min="5128" max="5129" width="10.875" style="1" customWidth="1"/>
    <col min="5130" max="5130" width="9.375" style="1" customWidth="1"/>
    <col min="5131" max="5131" width="9.125" style="1" customWidth="1"/>
    <col min="5132" max="5376" width="9" style="1"/>
    <col min="5377" max="5377" width="2.75" style="1" customWidth="1"/>
    <col min="5378" max="5378" width="4.75" style="1" customWidth="1"/>
    <col min="5379" max="5379" width="28.625" style="1" customWidth="1"/>
    <col min="5380" max="5380" width="15.375" style="1" customWidth="1"/>
    <col min="5381" max="5381" width="12.375" style="1" customWidth="1"/>
    <col min="5382" max="5382" width="10.875" style="1" customWidth="1"/>
    <col min="5383" max="5383" width="26.375" style="1" customWidth="1"/>
    <col min="5384" max="5385" width="10.875" style="1" customWidth="1"/>
    <col min="5386" max="5386" width="9.375" style="1" customWidth="1"/>
    <col min="5387" max="5387" width="9.125" style="1" customWidth="1"/>
    <col min="5388" max="5632" width="9" style="1"/>
    <col min="5633" max="5633" width="2.75" style="1" customWidth="1"/>
    <col min="5634" max="5634" width="4.75" style="1" customWidth="1"/>
    <col min="5635" max="5635" width="28.625" style="1" customWidth="1"/>
    <col min="5636" max="5636" width="15.375" style="1" customWidth="1"/>
    <col min="5637" max="5637" width="12.375" style="1" customWidth="1"/>
    <col min="5638" max="5638" width="10.875" style="1" customWidth="1"/>
    <col min="5639" max="5639" width="26.375" style="1" customWidth="1"/>
    <col min="5640" max="5641" width="10.875" style="1" customWidth="1"/>
    <col min="5642" max="5642" width="9.375" style="1" customWidth="1"/>
    <col min="5643" max="5643" width="9.125" style="1" customWidth="1"/>
    <col min="5644" max="5888" width="9" style="1"/>
    <col min="5889" max="5889" width="2.75" style="1" customWidth="1"/>
    <col min="5890" max="5890" width="4.75" style="1" customWidth="1"/>
    <col min="5891" max="5891" width="28.625" style="1" customWidth="1"/>
    <col min="5892" max="5892" width="15.375" style="1" customWidth="1"/>
    <col min="5893" max="5893" width="12.375" style="1" customWidth="1"/>
    <col min="5894" max="5894" width="10.875" style="1" customWidth="1"/>
    <col min="5895" max="5895" width="26.375" style="1" customWidth="1"/>
    <col min="5896" max="5897" width="10.875" style="1" customWidth="1"/>
    <col min="5898" max="5898" width="9.375" style="1" customWidth="1"/>
    <col min="5899" max="5899" width="9.125" style="1" customWidth="1"/>
    <col min="5900" max="6144" width="9" style="1"/>
    <col min="6145" max="6145" width="2.75" style="1" customWidth="1"/>
    <col min="6146" max="6146" width="4.75" style="1" customWidth="1"/>
    <col min="6147" max="6147" width="28.625" style="1" customWidth="1"/>
    <col min="6148" max="6148" width="15.375" style="1" customWidth="1"/>
    <col min="6149" max="6149" width="12.375" style="1" customWidth="1"/>
    <col min="6150" max="6150" width="10.875" style="1" customWidth="1"/>
    <col min="6151" max="6151" width="26.375" style="1" customWidth="1"/>
    <col min="6152" max="6153" width="10.875" style="1" customWidth="1"/>
    <col min="6154" max="6154" width="9.375" style="1" customWidth="1"/>
    <col min="6155" max="6155" width="9.125" style="1" customWidth="1"/>
    <col min="6156" max="6400" width="9" style="1"/>
    <col min="6401" max="6401" width="2.75" style="1" customWidth="1"/>
    <col min="6402" max="6402" width="4.75" style="1" customWidth="1"/>
    <col min="6403" max="6403" width="28.625" style="1" customWidth="1"/>
    <col min="6404" max="6404" width="15.375" style="1" customWidth="1"/>
    <col min="6405" max="6405" width="12.375" style="1" customWidth="1"/>
    <col min="6406" max="6406" width="10.875" style="1" customWidth="1"/>
    <col min="6407" max="6407" width="26.375" style="1" customWidth="1"/>
    <col min="6408" max="6409" width="10.875" style="1" customWidth="1"/>
    <col min="6410" max="6410" width="9.375" style="1" customWidth="1"/>
    <col min="6411" max="6411" width="9.125" style="1" customWidth="1"/>
    <col min="6412" max="6656" width="9" style="1"/>
    <col min="6657" max="6657" width="2.75" style="1" customWidth="1"/>
    <col min="6658" max="6658" width="4.75" style="1" customWidth="1"/>
    <col min="6659" max="6659" width="28.625" style="1" customWidth="1"/>
    <col min="6660" max="6660" width="15.375" style="1" customWidth="1"/>
    <col min="6661" max="6661" width="12.375" style="1" customWidth="1"/>
    <col min="6662" max="6662" width="10.875" style="1" customWidth="1"/>
    <col min="6663" max="6663" width="26.375" style="1" customWidth="1"/>
    <col min="6664" max="6665" width="10.875" style="1" customWidth="1"/>
    <col min="6666" max="6666" width="9.375" style="1" customWidth="1"/>
    <col min="6667" max="6667" width="9.125" style="1" customWidth="1"/>
    <col min="6668" max="6912" width="9" style="1"/>
    <col min="6913" max="6913" width="2.75" style="1" customWidth="1"/>
    <col min="6914" max="6914" width="4.75" style="1" customWidth="1"/>
    <col min="6915" max="6915" width="28.625" style="1" customWidth="1"/>
    <col min="6916" max="6916" width="15.375" style="1" customWidth="1"/>
    <col min="6917" max="6917" width="12.375" style="1" customWidth="1"/>
    <col min="6918" max="6918" width="10.875" style="1" customWidth="1"/>
    <col min="6919" max="6919" width="26.375" style="1" customWidth="1"/>
    <col min="6920" max="6921" width="10.875" style="1" customWidth="1"/>
    <col min="6922" max="6922" width="9.375" style="1" customWidth="1"/>
    <col min="6923" max="6923" width="9.125" style="1" customWidth="1"/>
    <col min="6924" max="7168" width="9" style="1"/>
    <col min="7169" max="7169" width="2.75" style="1" customWidth="1"/>
    <col min="7170" max="7170" width="4.75" style="1" customWidth="1"/>
    <col min="7171" max="7171" width="28.625" style="1" customWidth="1"/>
    <col min="7172" max="7172" width="15.375" style="1" customWidth="1"/>
    <col min="7173" max="7173" width="12.375" style="1" customWidth="1"/>
    <col min="7174" max="7174" width="10.875" style="1" customWidth="1"/>
    <col min="7175" max="7175" width="26.375" style="1" customWidth="1"/>
    <col min="7176" max="7177" width="10.875" style="1" customWidth="1"/>
    <col min="7178" max="7178" width="9.375" style="1" customWidth="1"/>
    <col min="7179" max="7179" width="9.125" style="1" customWidth="1"/>
    <col min="7180" max="7424" width="9" style="1"/>
    <col min="7425" max="7425" width="2.75" style="1" customWidth="1"/>
    <col min="7426" max="7426" width="4.75" style="1" customWidth="1"/>
    <col min="7427" max="7427" width="28.625" style="1" customWidth="1"/>
    <col min="7428" max="7428" width="15.375" style="1" customWidth="1"/>
    <col min="7429" max="7429" width="12.375" style="1" customWidth="1"/>
    <col min="7430" max="7430" width="10.875" style="1" customWidth="1"/>
    <col min="7431" max="7431" width="26.375" style="1" customWidth="1"/>
    <col min="7432" max="7433" width="10.875" style="1" customWidth="1"/>
    <col min="7434" max="7434" width="9.375" style="1" customWidth="1"/>
    <col min="7435" max="7435" width="9.125" style="1" customWidth="1"/>
    <col min="7436" max="7680" width="9" style="1"/>
    <col min="7681" max="7681" width="2.75" style="1" customWidth="1"/>
    <col min="7682" max="7682" width="4.75" style="1" customWidth="1"/>
    <col min="7683" max="7683" width="28.625" style="1" customWidth="1"/>
    <col min="7684" max="7684" width="15.375" style="1" customWidth="1"/>
    <col min="7685" max="7685" width="12.375" style="1" customWidth="1"/>
    <col min="7686" max="7686" width="10.875" style="1" customWidth="1"/>
    <col min="7687" max="7687" width="26.375" style="1" customWidth="1"/>
    <col min="7688" max="7689" width="10.875" style="1" customWidth="1"/>
    <col min="7690" max="7690" width="9.375" style="1" customWidth="1"/>
    <col min="7691" max="7691" width="9.125" style="1" customWidth="1"/>
    <col min="7692" max="7936" width="9" style="1"/>
    <col min="7937" max="7937" width="2.75" style="1" customWidth="1"/>
    <col min="7938" max="7938" width="4.75" style="1" customWidth="1"/>
    <col min="7939" max="7939" width="28.625" style="1" customWidth="1"/>
    <col min="7940" max="7940" width="15.375" style="1" customWidth="1"/>
    <col min="7941" max="7941" width="12.375" style="1" customWidth="1"/>
    <col min="7942" max="7942" width="10.875" style="1" customWidth="1"/>
    <col min="7943" max="7943" width="26.375" style="1" customWidth="1"/>
    <col min="7944" max="7945" width="10.875" style="1" customWidth="1"/>
    <col min="7946" max="7946" width="9.375" style="1" customWidth="1"/>
    <col min="7947" max="7947" width="9.125" style="1" customWidth="1"/>
    <col min="7948" max="8192" width="9" style="1"/>
    <col min="8193" max="8193" width="2.75" style="1" customWidth="1"/>
    <col min="8194" max="8194" width="4.75" style="1" customWidth="1"/>
    <col min="8195" max="8195" width="28.625" style="1" customWidth="1"/>
    <col min="8196" max="8196" width="15.375" style="1" customWidth="1"/>
    <col min="8197" max="8197" width="12.375" style="1" customWidth="1"/>
    <col min="8198" max="8198" width="10.875" style="1" customWidth="1"/>
    <col min="8199" max="8199" width="26.375" style="1" customWidth="1"/>
    <col min="8200" max="8201" width="10.875" style="1" customWidth="1"/>
    <col min="8202" max="8202" width="9.375" style="1" customWidth="1"/>
    <col min="8203" max="8203" width="9.125" style="1" customWidth="1"/>
    <col min="8204" max="8448" width="9" style="1"/>
    <col min="8449" max="8449" width="2.75" style="1" customWidth="1"/>
    <col min="8450" max="8450" width="4.75" style="1" customWidth="1"/>
    <col min="8451" max="8451" width="28.625" style="1" customWidth="1"/>
    <col min="8452" max="8452" width="15.375" style="1" customWidth="1"/>
    <col min="8453" max="8453" width="12.375" style="1" customWidth="1"/>
    <col min="8454" max="8454" width="10.875" style="1" customWidth="1"/>
    <col min="8455" max="8455" width="26.375" style="1" customWidth="1"/>
    <col min="8456" max="8457" width="10.875" style="1" customWidth="1"/>
    <col min="8458" max="8458" width="9.375" style="1" customWidth="1"/>
    <col min="8459" max="8459" width="9.125" style="1" customWidth="1"/>
    <col min="8460" max="8704" width="9" style="1"/>
    <col min="8705" max="8705" width="2.75" style="1" customWidth="1"/>
    <col min="8706" max="8706" width="4.75" style="1" customWidth="1"/>
    <col min="8707" max="8707" width="28.625" style="1" customWidth="1"/>
    <col min="8708" max="8708" width="15.375" style="1" customWidth="1"/>
    <col min="8709" max="8709" width="12.375" style="1" customWidth="1"/>
    <col min="8710" max="8710" width="10.875" style="1" customWidth="1"/>
    <col min="8711" max="8711" width="26.375" style="1" customWidth="1"/>
    <col min="8712" max="8713" width="10.875" style="1" customWidth="1"/>
    <col min="8714" max="8714" width="9.375" style="1" customWidth="1"/>
    <col min="8715" max="8715" width="9.125" style="1" customWidth="1"/>
    <col min="8716" max="8960" width="9" style="1"/>
    <col min="8961" max="8961" width="2.75" style="1" customWidth="1"/>
    <col min="8962" max="8962" width="4.75" style="1" customWidth="1"/>
    <col min="8963" max="8963" width="28.625" style="1" customWidth="1"/>
    <col min="8964" max="8964" width="15.375" style="1" customWidth="1"/>
    <col min="8965" max="8965" width="12.375" style="1" customWidth="1"/>
    <col min="8966" max="8966" width="10.875" style="1" customWidth="1"/>
    <col min="8967" max="8967" width="26.375" style="1" customWidth="1"/>
    <col min="8968" max="8969" width="10.875" style="1" customWidth="1"/>
    <col min="8970" max="8970" width="9.375" style="1" customWidth="1"/>
    <col min="8971" max="8971" width="9.125" style="1" customWidth="1"/>
    <col min="8972" max="9216" width="9" style="1"/>
    <col min="9217" max="9217" width="2.75" style="1" customWidth="1"/>
    <col min="9218" max="9218" width="4.75" style="1" customWidth="1"/>
    <col min="9219" max="9219" width="28.625" style="1" customWidth="1"/>
    <col min="9220" max="9220" width="15.375" style="1" customWidth="1"/>
    <col min="9221" max="9221" width="12.375" style="1" customWidth="1"/>
    <col min="9222" max="9222" width="10.875" style="1" customWidth="1"/>
    <col min="9223" max="9223" width="26.375" style="1" customWidth="1"/>
    <col min="9224" max="9225" width="10.875" style="1" customWidth="1"/>
    <col min="9226" max="9226" width="9.375" style="1" customWidth="1"/>
    <col min="9227" max="9227" width="9.125" style="1" customWidth="1"/>
    <col min="9228" max="9472" width="9" style="1"/>
    <col min="9473" max="9473" width="2.75" style="1" customWidth="1"/>
    <col min="9474" max="9474" width="4.75" style="1" customWidth="1"/>
    <col min="9475" max="9475" width="28.625" style="1" customWidth="1"/>
    <col min="9476" max="9476" width="15.375" style="1" customWidth="1"/>
    <col min="9477" max="9477" width="12.375" style="1" customWidth="1"/>
    <col min="9478" max="9478" width="10.875" style="1" customWidth="1"/>
    <col min="9479" max="9479" width="26.375" style="1" customWidth="1"/>
    <col min="9480" max="9481" width="10.875" style="1" customWidth="1"/>
    <col min="9482" max="9482" width="9.375" style="1" customWidth="1"/>
    <col min="9483" max="9483" width="9.125" style="1" customWidth="1"/>
    <col min="9484" max="9728" width="9" style="1"/>
    <col min="9729" max="9729" width="2.75" style="1" customWidth="1"/>
    <col min="9730" max="9730" width="4.75" style="1" customWidth="1"/>
    <col min="9731" max="9731" width="28.625" style="1" customWidth="1"/>
    <col min="9732" max="9732" width="15.375" style="1" customWidth="1"/>
    <col min="9733" max="9733" width="12.375" style="1" customWidth="1"/>
    <col min="9734" max="9734" width="10.875" style="1" customWidth="1"/>
    <col min="9735" max="9735" width="26.375" style="1" customWidth="1"/>
    <col min="9736" max="9737" width="10.875" style="1" customWidth="1"/>
    <col min="9738" max="9738" width="9.375" style="1" customWidth="1"/>
    <col min="9739" max="9739" width="9.125" style="1" customWidth="1"/>
    <col min="9740" max="9984" width="9" style="1"/>
    <col min="9985" max="9985" width="2.75" style="1" customWidth="1"/>
    <col min="9986" max="9986" width="4.75" style="1" customWidth="1"/>
    <col min="9987" max="9987" width="28.625" style="1" customWidth="1"/>
    <col min="9988" max="9988" width="15.375" style="1" customWidth="1"/>
    <col min="9989" max="9989" width="12.375" style="1" customWidth="1"/>
    <col min="9990" max="9990" width="10.875" style="1" customWidth="1"/>
    <col min="9991" max="9991" width="26.375" style="1" customWidth="1"/>
    <col min="9992" max="9993" width="10.875" style="1" customWidth="1"/>
    <col min="9994" max="9994" width="9.375" style="1" customWidth="1"/>
    <col min="9995" max="9995" width="9.125" style="1" customWidth="1"/>
    <col min="9996" max="10240" width="9" style="1"/>
    <col min="10241" max="10241" width="2.75" style="1" customWidth="1"/>
    <col min="10242" max="10242" width="4.75" style="1" customWidth="1"/>
    <col min="10243" max="10243" width="28.625" style="1" customWidth="1"/>
    <col min="10244" max="10244" width="15.375" style="1" customWidth="1"/>
    <col min="10245" max="10245" width="12.375" style="1" customWidth="1"/>
    <col min="10246" max="10246" width="10.875" style="1" customWidth="1"/>
    <col min="10247" max="10247" width="26.375" style="1" customWidth="1"/>
    <col min="10248" max="10249" width="10.875" style="1" customWidth="1"/>
    <col min="10250" max="10250" width="9.375" style="1" customWidth="1"/>
    <col min="10251" max="10251" width="9.125" style="1" customWidth="1"/>
    <col min="10252" max="10496" width="9" style="1"/>
    <col min="10497" max="10497" width="2.75" style="1" customWidth="1"/>
    <col min="10498" max="10498" width="4.75" style="1" customWidth="1"/>
    <col min="10499" max="10499" width="28.625" style="1" customWidth="1"/>
    <col min="10500" max="10500" width="15.375" style="1" customWidth="1"/>
    <col min="10501" max="10501" width="12.375" style="1" customWidth="1"/>
    <col min="10502" max="10502" width="10.875" style="1" customWidth="1"/>
    <col min="10503" max="10503" width="26.375" style="1" customWidth="1"/>
    <col min="10504" max="10505" width="10.875" style="1" customWidth="1"/>
    <col min="10506" max="10506" width="9.375" style="1" customWidth="1"/>
    <col min="10507" max="10507" width="9.125" style="1" customWidth="1"/>
    <col min="10508" max="10752" width="9" style="1"/>
    <col min="10753" max="10753" width="2.75" style="1" customWidth="1"/>
    <col min="10754" max="10754" width="4.75" style="1" customWidth="1"/>
    <col min="10755" max="10755" width="28.625" style="1" customWidth="1"/>
    <col min="10756" max="10756" width="15.375" style="1" customWidth="1"/>
    <col min="10757" max="10757" width="12.375" style="1" customWidth="1"/>
    <col min="10758" max="10758" width="10.875" style="1" customWidth="1"/>
    <col min="10759" max="10759" width="26.375" style="1" customWidth="1"/>
    <col min="10760" max="10761" width="10.875" style="1" customWidth="1"/>
    <col min="10762" max="10762" width="9.375" style="1" customWidth="1"/>
    <col min="10763" max="10763" width="9.125" style="1" customWidth="1"/>
    <col min="10764" max="11008" width="9" style="1"/>
    <col min="11009" max="11009" width="2.75" style="1" customWidth="1"/>
    <col min="11010" max="11010" width="4.75" style="1" customWidth="1"/>
    <col min="11011" max="11011" width="28.625" style="1" customWidth="1"/>
    <col min="11012" max="11012" width="15.375" style="1" customWidth="1"/>
    <col min="11013" max="11013" width="12.375" style="1" customWidth="1"/>
    <col min="11014" max="11014" width="10.875" style="1" customWidth="1"/>
    <col min="11015" max="11015" width="26.375" style="1" customWidth="1"/>
    <col min="11016" max="11017" width="10.875" style="1" customWidth="1"/>
    <col min="11018" max="11018" width="9.375" style="1" customWidth="1"/>
    <col min="11019" max="11019" width="9.125" style="1" customWidth="1"/>
    <col min="11020" max="11264" width="9" style="1"/>
    <col min="11265" max="11265" width="2.75" style="1" customWidth="1"/>
    <col min="11266" max="11266" width="4.75" style="1" customWidth="1"/>
    <col min="11267" max="11267" width="28.625" style="1" customWidth="1"/>
    <col min="11268" max="11268" width="15.375" style="1" customWidth="1"/>
    <col min="11269" max="11269" width="12.375" style="1" customWidth="1"/>
    <col min="11270" max="11270" width="10.875" style="1" customWidth="1"/>
    <col min="11271" max="11271" width="26.375" style="1" customWidth="1"/>
    <col min="11272" max="11273" width="10.875" style="1" customWidth="1"/>
    <col min="11274" max="11274" width="9.375" style="1" customWidth="1"/>
    <col min="11275" max="11275" width="9.125" style="1" customWidth="1"/>
    <col min="11276" max="11520" width="9" style="1"/>
    <col min="11521" max="11521" width="2.75" style="1" customWidth="1"/>
    <col min="11522" max="11522" width="4.75" style="1" customWidth="1"/>
    <col min="11523" max="11523" width="28.625" style="1" customWidth="1"/>
    <col min="11524" max="11524" width="15.375" style="1" customWidth="1"/>
    <col min="11525" max="11525" width="12.375" style="1" customWidth="1"/>
    <col min="11526" max="11526" width="10.875" style="1" customWidth="1"/>
    <col min="11527" max="11527" width="26.375" style="1" customWidth="1"/>
    <col min="11528" max="11529" width="10.875" style="1" customWidth="1"/>
    <col min="11530" max="11530" width="9.375" style="1" customWidth="1"/>
    <col min="11531" max="11531" width="9.125" style="1" customWidth="1"/>
    <col min="11532" max="11776" width="9" style="1"/>
    <col min="11777" max="11777" width="2.75" style="1" customWidth="1"/>
    <col min="11778" max="11778" width="4.75" style="1" customWidth="1"/>
    <col min="11779" max="11779" width="28.625" style="1" customWidth="1"/>
    <col min="11780" max="11780" width="15.375" style="1" customWidth="1"/>
    <col min="11781" max="11781" width="12.375" style="1" customWidth="1"/>
    <col min="11782" max="11782" width="10.875" style="1" customWidth="1"/>
    <col min="11783" max="11783" width="26.375" style="1" customWidth="1"/>
    <col min="11784" max="11785" width="10.875" style="1" customWidth="1"/>
    <col min="11786" max="11786" width="9.375" style="1" customWidth="1"/>
    <col min="11787" max="11787" width="9.125" style="1" customWidth="1"/>
    <col min="11788" max="12032" width="9" style="1"/>
    <col min="12033" max="12033" width="2.75" style="1" customWidth="1"/>
    <col min="12034" max="12034" width="4.75" style="1" customWidth="1"/>
    <col min="12035" max="12035" width="28.625" style="1" customWidth="1"/>
    <col min="12036" max="12036" width="15.375" style="1" customWidth="1"/>
    <col min="12037" max="12037" width="12.375" style="1" customWidth="1"/>
    <col min="12038" max="12038" width="10.875" style="1" customWidth="1"/>
    <col min="12039" max="12039" width="26.375" style="1" customWidth="1"/>
    <col min="12040" max="12041" width="10.875" style="1" customWidth="1"/>
    <col min="12042" max="12042" width="9.375" style="1" customWidth="1"/>
    <col min="12043" max="12043" width="9.125" style="1" customWidth="1"/>
    <col min="12044" max="12288" width="9" style="1"/>
    <col min="12289" max="12289" width="2.75" style="1" customWidth="1"/>
    <col min="12290" max="12290" width="4.75" style="1" customWidth="1"/>
    <col min="12291" max="12291" width="28.625" style="1" customWidth="1"/>
    <col min="12292" max="12292" width="15.375" style="1" customWidth="1"/>
    <col min="12293" max="12293" width="12.375" style="1" customWidth="1"/>
    <col min="12294" max="12294" width="10.875" style="1" customWidth="1"/>
    <col min="12295" max="12295" width="26.375" style="1" customWidth="1"/>
    <col min="12296" max="12297" width="10.875" style="1" customWidth="1"/>
    <col min="12298" max="12298" width="9.375" style="1" customWidth="1"/>
    <col min="12299" max="12299" width="9.125" style="1" customWidth="1"/>
    <col min="12300" max="12544" width="9" style="1"/>
    <col min="12545" max="12545" width="2.75" style="1" customWidth="1"/>
    <col min="12546" max="12546" width="4.75" style="1" customWidth="1"/>
    <col min="12547" max="12547" width="28.625" style="1" customWidth="1"/>
    <col min="12548" max="12548" width="15.375" style="1" customWidth="1"/>
    <col min="12549" max="12549" width="12.375" style="1" customWidth="1"/>
    <col min="12550" max="12550" width="10.875" style="1" customWidth="1"/>
    <col min="12551" max="12551" width="26.375" style="1" customWidth="1"/>
    <col min="12552" max="12553" width="10.875" style="1" customWidth="1"/>
    <col min="12554" max="12554" width="9.375" style="1" customWidth="1"/>
    <col min="12555" max="12555" width="9.125" style="1" customWidth="1"/>
    <col min="12556" max="12800" width="9" style="1"/>
    <col min="12801" max="12801" width="2.75" style="1" customWidth="1"/>
    <col min="12802" max="12802" width="4.75" style="1" customWidth="1"/>
    <col min="12803" max="12803" width="28.625" style="1" customWidth="1"/>
    <col min="12804" max="12804" width="15.375" style="1" customWidth="1"/>
    <col min="12805" max="12805" width="12.375" style="1" customWidth="1"/>
    <col min="12806" max="12806" width="10.875" style="1" customWidth="1"/>
    <col min="12807" max="12807" width="26.375" style="1" customWidth="1"/>
    <col min="12808" max="12809" width="10.875" style="1" customWidth="1"/>
    <col min="12810" max="12810" width="9.375" style="1" customWidth="1"/>
    <col min="12811" max="12811" width="9.125" style="1" customWidth="1"/>
    <col min="12812" max="13056" width="9" style="1"/>
    <col min="13057" max="13057" width="2.75" style="1" customWidth="1"/>
    <col min="13058" max="13058" width="4.75" style="1" customWidth="1"/>
    <col min="13059" max="13059" width="28.625" style="1" customWidth="1"/>
    <col min="13060" max="13060" width="15.375" style="1" customWidth="1"/>
    <col min="13061" max="13061" width="12.375" style="1" customWidth="1"/>
    <col min="13062" max="13062" width="10.875" style="1" customWidth="1"/>
    <col min="13063" max="13063" width="26.375" style="1" customWidth="1"/>
    <col min="13064" max="13065" width="10.875" style="1" customWidth="1"/>
    <col min="13066" max="13066" width="9.375" style="1" customWidth="1"/>
    <col min="13067" max="13067" width="9.125" style="1" customWidth="1"/>
    <col min="13068" max="13312" width="9" style="1"/>
    <col min="13313" max="13313" width="2.75" style="1" customWidth="1"/>
    <col min="13314" max="13314" width="4.75" style="1" customWidth="1"/>
    <col min="13315" max="13315" width="28.625" style="1" customWidth="1"/>
    <col min="13316" max="13316" width="15.375" style="1" customWidth="1"/>
    <col min="13317" max="13317" width="12.375" style="1" customWidth="1"/>
    <col min="13318" max="13318" width="10.875" style="1" customWidth="1"/>
    <col min="13319" max="13319" width="26.375" style="1" customWidth="1"/>
    <col min="13320" max="13321" width="10.875" style="1" customWidth="1"/>
    <col min="13322" max="13322" width="9.375" style="1" customWidth="1"/>
    <col min="13323" max="13323" width="9.125" style="1" customWidth="1"/>
    <col min="13324" max="13568" width="9" style="1"/>
    <col min="13569" max="13569" width="2.75" style="1" customWidth="1"/>
    <col min="13570" max="13570" width="4.75" style="1" customWidth="1"/>
    <col min="13571" max="13571" width="28.625" style="1" customWidth="1"/>
    <col min="13572" max="13572" width="15.375" style="1" customWidth="1"/>
    <col min="13573" max="13573" width="12.375" style="1" customWidth="1"/>
    <col min="13574" max="13574" width="10.875" style="1" customWidth="1"/>
    <col min="13575" max="13575" width="26.375" style="1" customWidth="1"/>
    <col min="13576" max="13577" width="10.875" style="1" customWidth="1"/>
    <col min="13578" max="13578" width="9.375" style="1" customWidth="1"/>
    <col min="13579" max="13579" width="9.125" style="1" customWidth="1"/>
    <col min="13580" max="13824" width="9" style="1"/>
    <col min="13825" max="13825" width="2.75" style="1" customWidth="1"/>
    <col min="13826" max="13826" width="4.75" style="1" customWidth="1"/>
    <col min="13827" max="13827" width="28.625" style="1" customWidth="1"/>
    <col min="13828" max="13828" width="15.375" style="1" customWidth="1"/>
    <col min="13829" max="13829" width="12.375" style="1" customWidth="1"/>
    <col min="13830" max="13830" width="10.875" style="1" customWidth="1"/>
    <col min="13831" max="13831" width="26.375" style="1" customWidth="1"/>
    <col min="13832" max="13833" width="10.875" style="1" customWidth="1"/>
    <col min="13834" max="13834" width="9.375" style="1" customWidth="1"/>
    <col min="13835" max="13835" width="9.125" style="1" customWidth="1"/>
    <col min="13836" max="14080" width="9" style="1"/>
    <col min="14081" max="14081" width="2.75" style="1" customWidth="1"/>
    <col min="14082" max="14082" width="4.75" style="1" customWidth="1"/>
    <col min="14083" max="14083" width="28.625" style="1" customWidth="1"/>
    <col min="14084" max="14084" width="15.375" style="1" customWidth="1"/>
    <col min="14085" max="14085" width="12.375" style="1" customWidth="1"/>
    <col min="14086" max="14086" width="10.875" style="1" customWidth="1"/>
    <col min="14087" max="14087" width="26.375" style="1" customWidth="1"/>
    <col min="14088" max="14089" width="10.875" style="1" customWidth="1"/>
    <col min="14090" max="14090" width="9.375" style="1" customWidth="1"/>
    <col min="14091" max="14091" width="9.125" style="1" customWidth="1"/>
    <col min="14092" max="14336" width="9" style="1"/>
    <col min="14337" max="14337" width="2.75" style="1" customWidth="1"/>
    <col min="14338" max="14338" width="4.75" style="1" customWidth="1"/>
    <col min="14339" max="14339" width="28.625" style="1" customWidth="1"/>
    <col min="14340" max="14340" width="15.375" style="1" customWidth="1"/>
    <col min="14341" max="14341" width="12.375" style="1" customWidth="1"/>
    <col min="14342" max="14342" width="10.875" style="1" customWidth="1"/>
    <col min="14343" max="14343" width="26.375" style="1" customWidth="1"/>
    <col min="14344" max="14345" width="10.875" style="1" customWidth="1"/>
    <col min="14346" max="14346" width="9.375" style="1" customWidth="1"/>
    <col min="14347" max="14347" width="9.125" style="1" customWidth="1"/>
    <col min="14348" max="14592" width="9" style="1"/>
    <col min="14593" max="14593" width="2.75" style="1" customWidth="1"/>
    <col min="14594" max="14594" width="4.75" style="1" customWidth="1"/>
    <col min="14595" max="14595" width="28.625" style="1" customWidth="1"/>
    <col min="14596" max="14596" width="15.375" style="1" customWidth="1"/>
    <col min="14597" max="14597" width="12.375" style="1" customWidth="1"/>
    <col min="14598" max="14598" width="10.875" style="1" customWidth="1"/>
    <col min="14599" max="14599" width="26.375" style="1" customWidth="1"/>
    <col min="14600" max="14601" width="10.875" style="1" customWidth="1"/>
    <col min="14602" max="14602" width="9.375" style="1" customWidth="1"/>
    <col min="14603" max="14603" width="9.125" style="1" customWidth="1"/>
    <col min="14604" max="14848" width="9" style="1"/>
    <col min="14849" max="14849" width="2.75" style="1" customWidth="1"/>
    <col min="14850" max="14850" width="4.75" style="1" customWidth="1"/>
    <col min="14851" max="14851" width="28.625" style="1" customWidth="1"/>
    <col min="14852" max="14852" width="15.375" style="1" customWidth="1"/>
    <col min="14853" max="14853" width="12.375" style="1" customWidth="1"/>
    <col min="14854" max="14854" width="10.875" style="1" customWidth="1"/>
    <col min="14855" max="14855" width="26.375" style="1" customWidth="1"/>
    <col min="14856" max="14857" width="10.875" style="1" customWidth="1"/>
    <col min="14858" max="14858" width="9.375" style="1" customWidth="1"/>
    <col min="14859" max="14859" width="9.125" style="1" customWidth="1"/>
    <col min="14860" max="15104" width="9" style="1"/>
    <col min="15105" max="15105" width="2.75" style="1" customWidth="1"/>
    <col min="15106" max="15106" width="4.75" style="1" customWidth="1"/>
    <col min="15107" max="15107" width="28.625" style="1" customWidth="1"/>
    <col min="15108" max="15108" width="15.375" style="1" customWidth="1"/>
    <col min="15109" max="15109" width="12.375" style="1" customWidth="1"/>
    <col min="15110" max="15110" width="10.875" style="1" customWidth="1"/>
    <col min="15111" max="15111" width="26.375" style="1" customWidth="1"/>
    <col min="15112" max="15113" width="10.875" style="1" customWidth="1"/>
    <col min="15114" max="15114" width="9.375" style="1" customWidth="1"/>
    <col min="15115" max="15115" width="9.125" style="1" customWidth="1"/>
    <col min="15116" max="15360" width="9" style="1"/>
    <col min="15361" max="15361" width="2.75" style="1" customWidth="1"/>
    <col min="15362" max="15362" width="4.75" style="1" customWidth="1"/>
    <col min="15363" max="15363" width="28.625" style="1" customWidth="1"/>
    <col min="15364" max="15364" width="15.375" style="1" customWidth="1"/>
    <col min="15365" max="15365" width="12.375" style="1" customWidth="1"/>
    <col min="15366" max="15366" width="10.875" style="1" customWidth="1"/>
    <col min="15367" max="15367" width="26.375" style="1" customWidth="1"/>
    <col min="15368" max="15369" width="10.875" style="1" customWidth="1"/>
    <col min="15370" max="15370" width="9.375" style="1" customWidth="1"/>
    <col min="15371" max="15371" width="9.125" style="1" customWidth="1"/>
    <col min="15372" max="15616" width="9" style="1"/>
    <col min="15617" max="15617" width="2.75" style="1" customWidth="1"/>
    <col min="15618" max="15618" width="4.75" style="1" customWidth="1"/>
    <col min="15619" max="15619" width="28.625" style="1" customWidth="1"/>
    <col min="15620" max="15620" width="15.375" style="1" customWidth="1"/>
    <col min="15621" max="15621" width="12.375" style="1" customWidth="1"/>
    <col min="15622" max="15622" width="10.875" style="1" customWidth="1"/>
    <col min="15623" max="15623" width="26.375" style="1" customWidth="1"/>
    <col min="15624" max="15625" width="10.875" style="1" customWidth="1"/>
    <col min="15626" max="15626" width="9.375" style="1" customWidth="1"/>
    <col min="15627" max="15627" width="9.125" style="1" customWidth="1"/>
    <col min="15628" max="15872" width="9" style="1"/>
    <col min="15873" max="15873" width="2.75" style="1" customWidth="1"/>
    <col min="15874" max="15874" width="4.75" style="1" customWidth="1"/>
    <col min="15875" max="15875" width="28.625" style="1" customWidth="1"/>
    <col min="15876" max="15876" width="15.375" style="1" customWidth="1"/>
    <col min="15877" max="15877" width="12.375" style="1" customWidth="1"/>
    <col min="15878" max="15878" width="10.875" style="1" customWidth="1"/>
    <col min="15879" max="15879" width="26.375" style="1" customWidth="1"/>
    <col min="15880" max="15881" width="10.875" style="1" customWidth="1"/>
    <col min="15882" max="15882" width="9.375" style="1" customWidth="1"/>
    <col min="15883" max="15883" width="9.125" style="1" customWidth="1"/>
    <col min="15884" max="16128" width="9" style="1"/>
    <col min="16129" max="16129" width="2.75" style="1" customWidth="1"/>
    <col min="16130" max="16130" width="4.75" style="1" customWidth="1"/>
    <col min="16131" max="16131" width="28.625" style="1" customWidth="1"/>
    <col min="16132" max="16132" width="15.375" style="1" customWidth="1"/>
    <col min="16133" max="16133" width="12.375" style="1" customWidth="1"/>
    <col min="16134" max="16134" width="10.875" style="1" customWidth="1"/>
    <col min="16135" max="16135" width="26.375" style="1" customWidth="1"/>
    <col min="16136" max="16137" width="10.875" style="1" customWidth="1"/>
    <col min="16138" max="16138" width="9.375" style="1" customWidth="1"/>
    <col min="16139" max="16139" width="9.125" style="1" customWidth="1"/>
    <col min="16140" max="16384" width="9" style="1"/>
  </cols>
  <sheetData>
    <row r="1" spans="2:22" s="189" customFormat="1" x14ac:dyDescent="0.35">
      <c r="B1" s="361" t="s">
        <v>238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</row>
    <row r="2" spans="2:22" s="5" customFormat="1" ht="21" customHeight="1" x14ac:dyDescent="0.45">
      <c r="B2" s="436" t="s">
        <v>155</v>
      </c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</row>
    <row r="3" spans="2:22" s="273" customFormat="1" ht="47.25" customHeight="1" x14ac:dyDescent="0.2">
      <c r="B3" s="375" t="s">
        <v>196</v>
      </c>
      <c r="C3" s="375" t="s">
        <v>0</v>
      </c>
      <c r="D3" s="375" t="s">
        <v>10</v>
      </c>
      <c r="E3" s="374" t="s">
        <v>11</v>
      </c>
      <c r="F3" s="374" t="s">
        <v>12</v>
      </c>
      <c r="G3" s="374" t="s">
        <v>13</v>
      </c>
      <c r="H3" s="375" t="s">
        <v>14</v>
      </c>
      <c r="I3" s="422" t="s">
        <v>15</v>
      </c>
      <c r="J3" s="422" t="s">
        <v>16</v>
      </c>
      <c r="K3" s="404" t="s">
        <v>189</v>
      </c>
      <c r="L3" s="406"/>
      <c r="M3" s="404" t="s">
        <v>215</v>
      </c>
      <c r="N3" s="405"/>
      <c r="O3" s="406"/>
      <c r="P3" s="407" t="s">
        <v>190</v>
      </c>
      <c r="Q3" s="408"/>
      <c r="R3" s="404" t="s">
        <v>209</v>
      </c>
      <c r="S3" s="405"/>
      <c r="T3" s="405"/>
      <c r="U3" s="409" t="s">
        <v>210</v>
      </c>
      <c r="V3" s="409"/>
    </row>
    <row r="4" spans="2:22" s="273" customFormat="1" ht="97.5" x14ac:dyDescent="0.2">
      <c r="B4" s="376"/>
      <c r="C4" s="376"/>
      <c r="D4" s="376"/>
      <c r="E4" s="374"/>
      <c r="F4" s="374"/>
      <c r="G4" s="374"/>
      <c r="H4" s="376"/>
      <c r="I4" s="423"/>
      <c r="J4" s="423"/>
      <c r="K4" s="232" t="s">
        <v>191</v>
      </c>
      <c r="L4" s="232" t="s">
        <v>1</v>
      </c>
      <c r="M4" s="232" t="s">
        <v>216</v>
      </c>
      <c r="N4" s="232" t="s">
        <v>217</v>
      </c>
      <c r="O4" s="232" t="s">
        <v>218</v>
      </c>
      <c r="P4" s="222" t="s">
        <v>17</v>
      </c>
      <c r="Q4" s="233" t="s">
        <v>18</v>
      </c>
      <c r="R4" s="232" t="s">
        <v>192</v>
      </c>
      <c r="S4" s="232" t="s">
        <v>193</v>
      </c>
      <c r="T4" s="234" t="s">
        <v>194</v>
      </c>
      <c r="U4" s="232" t="s">
        <v>195</v>
      </c>
      <c r="V4" s="232" t="s">
        <v>220</v>
      </c>
    </row>
    <row r="5" spans="2:22" ht="21" hidden="1" customHeight="1" x14ac:dyDescent="0.45">
      <c r="B5" s="393" t="s">
        <v>19</v>
      </c>
      <c r="C5" s="394"/>
      <c r="D5" s="395"/>
      <c r="E5" s="52"/>
      <c r="F5" s="52" t="s">
        <v>20</v>
      </c>
      <c r="G5" s="3">
        <f>SUM(G6:G22)</f>
        <v>53457500</v>
      </c>
      <c r="H5" s="4"/>
      <c r="I5" s="424"/>
      <c r="J5" s="114"/>
      <c r="K5" s="3"/>
      <c r="L5" s="52"/>
    </row>
    <row r="6" spans="2:22" s="5" customFormat="1" ht="206.25" hidden="1" x14ac:dyDescent="0.45">
      <c r="B6" s="6">
        <v>1</v>
      </c>
      <c r="C6" s="6"/>
      <c r="D6" s="7" t="s">
        <v>21</v>
      </c>
      <c r="E6" s="8" t="s">
        <v>22</v>
      </c>
      <c r="F6" s="9" t="s">
        <v>23</v>
      </c>
      <c r="G6" s="10">
        <v>2000000</v>
      </c>
      <c r="H6" s="7" t="s">
        <v>24</v>
      </c>
      <c r="I6" s="10"/>
      <c r="J6" s="10"/>
      <c r="K6" s="10"/>
      <c r="L6" s="8" t="s">
        <v>22</v>
      </c>
    </row>
    <row r="7" spans="2:22" s="5" customFormat="1" ht="93.75" hidden="1" x14ac:dyDescent="0.45">
      <c r="B7" s="6">
        <v>2</v>
      </c>
      <c r="C7" s="6"/>
      <c r="D7" s="7" t="s">
        <v>25</v>
      </c>
      <c r="E7" s="8" t="s">
        <v>26</v>
      </c>
      <c r="F7" s="9" t="s">
        <v>23</v>
      </c>
      <c r="G7" s="10">
        <v>300000</v>
      </c>
      <c r="H7" s="7" t="s">
        <v>27</v>
      </c>
      <c r="I7" s="10"/>
      <c r="J7" s="10"/>
      <c r="K7" s="10"/>
      <c r="L7" s="8" t="s">
        <v>26</v>
      </c>
    </row>
    <row r="8" spans="2:22" s="5" customFormat="1" ht="168.75" hidden="1" x14ac:dyDescent="0.45">
      <c r="B8" s="6">
        <v>3</v>
      </c>
      <c r="C8" s="6"/>
      <c r="D8" s="7" t="s">
        <v>28</v>
      </c>
      <c r="E8" s="8" t="s">
        <v>22</v>
      </c>
      <c r="F8" s="9" t="s">
        <v>29</v>
      </c>
      <c r="G8" s="10">
        <v>500000</v>
      </c>
      <c r="H8" s="7" t="s">
        <v>30</v>
      </c>
      <c r="I8" s="10"/>
      <c r="J8" s="10"/>
      <c r="K8" s="10"/>
      <c r="L8" s="8" t="s">
        <v>22</v>
      </c>
    </row>
    <row r="9" spans="2:22" s="5" customFormat="1" ht="243.75" hidden="1" x14ac:dyDescent="0.45">
      <c r="B9" s="6">
        <v>4</v>
      </c>
      <c r="C9" s="6"/>
      <c r="D9" s="7" t="s">
        <v>31</v>
      </c>
      <c r="E9" s="8" t="s">
        <v>22</v>
      </c>
      <c r="F9" s="9" t="s">
        <v>23</v>
      </c>
      <c r="G9" s="10">
        <v>1500000</v>
      </c>
      <c r="H9" s="7" t="s">
        <v>32</v>
      </c>
      <c r="I9" s="10"/>
      <c r="J9" s="10"/>
      <c r="K9" s="10"/>
      <c r="L9" s="8" t="s">
        <v>22</v>
      </c>
    </row>
    <row r="10" spans="2:22" s="5" customFormat="1" ht="56.25" hidden="1" x14ac:dyDescent="0.45">
      <c r="B10" s="6">
        <v>5</v>
      </c>
      <c r="C10" s="6"/>
      <c r="D10" s="7" t="s">
        <v>33</v>
      </c>
      <c r="E10" s="8" t="s">
        <v>26</v>
      </c>
      <c r="F10" s="9" t="s">
        <v>34</v>
      </c>
      <c r="G10" s="10">
        <v>800000</v>
      </c>
      <c r="H10" s="7" t="s">
        <v>35</v>
      </c>
      <c r="I10" s="10"/>
      <c r="J10" s="10"/>
      <c r="K10" s="10"/>
      <c r="L10" s="8" t="s">
        <v>26</v>
      </c>
    </row>
    <row r="11" spans="2:22" s="5" customFormat="1" ht="75" hidden="1" x14ac:dyDescent="0.45">
      <c r="B11" s="6">
        <v>6</v>
      </c>
      <c r="C11" s="6"/>
      <c r="D11" s="7" t="s">
        <v>36</v>
      </c>
      <c r="E11" s="8" t="s">
        <v>37</v>
      </c>
      <c r="F11" s="9" t="s">
        <v>38</v>
      </c>
      <c r="G11" s="10">
        <v>2000000</v>
      </c>
      <c r="H11" s="7" t="s">
        <v>39</v>
      </c>
      <c r="I11" s="10"/>
      <c r="J11" s="10"/>
      <c r="K11" s="10"/>
      <c r="L11" s="8" t="s">
        <v>37</v>
      </c>
    </row>
    <row r="12" spans="2:22" s="5" customFormat="1" ht="131.25" hidden="1" x14ac:dyDescent="0.45">
      <c r="B12" s="6">
        <v>7</v>
      </c>
      <c r="C12" s="6"/>
      <c r="D12" s="7" t="s">
        <v>40</v>
      </c>
      <c r="E12" s="8" t="s">
        <v>37</v>
      </c>
      <c r="F12" s="9" t="s">
        <v>38</v>
      </c>
      <c r="G12" s="10">
        <v>5000000</v>
      </c>
      <c r="H12" s="7" t="s">
        <v>41</v>
      </c>
      <c r="I12" s="10"/>
      <c r="J12" s="10"/>
      <c r="K12" s="10"/>
      <c r="L12" s="8" t="s">
        <v>37</v>
      </c>
    </row>
    <row r="13" spans="2:22" s="5" customFormat="1" ht="243.75" hidden="1" x14ac:dyDescent="0.45">
      <c r="B13" s="6">
        <v>8</v>
      </c>
      <c r="C13" s="6"/>
      <c r="D13" s="7" t="s">
        <v>42</v>
      </c>
      <c r="E13" s="8" t="s">
        <v>43</v>
      </c>
      <c r="F13" s="9" t="s">
        <v>23</v>
      </c>
      <c r="G13" s="10">
        <v>10000000</v>
      </c>
      <c r="H13" s="7" t="s">
        <v>44</v>
      </c>
      <c r="I13" s="10"/>
      <c r="J13" s="10"/>
      <c r="K13" s="10"/>
      <c r="L13" s="8" t="s">
        <v>43</v>
      </c>
    </row>
    <row r="14" spans="2:22" s="5" customFormat="1" ht="93.75" hidden="1" x14ac:dyDescent="0.45">
      <c r="B14" s="6">
        <v>9</v>
      </c>
      <c r="C14" s="6"/>
      <c r="D14" s="7" t="s">
        <v>45</v>
      </c>
      <c r="E14" s="8" t="s">
        <v>46</v>
      </c>
      <c r="F14" s="9" t="s">
        <v>29</v>
      </c>
      <c r="G14" s="10">
        <v>1000000</v>
      </c>
      <c r="H14" s="7" t="s">
        <v>47</v>
      </c>
      <c r="I14" s="10"/>
      <c r="J14" s="10"/>
      <c r="K14" s="10"/>
      <c r="L14" s="8" t="s">
        <v>46</v>
      </c>
    </row>
    <row r="15" spans="2:22" s="5" customFormat="1" ht="93.75" hidden="1" x14ac:dyDescent="0.45">
      <c r="B15" s="6">
        <v>10</v>
      </c>
      <c r="C15" s="6"/>
      <c r="D15" s="7" t="s">
        <v>48</v>
      </c>
      <c r="E15" s="8" t="s">
        <v>46</v>
      </c>
      <c r="F15" s="9" t="s">
        <v>29</v>
      </c>
      <c r="G15" s="10">
        <v>1500000</v>
      </c>
      <c r="H15" s="7" t="s">
        <v>49</v>
      </c>
      <c r="I15" s="10"/>
      <c r="J15" s="10"/>
      <c r="K15" s="10"/>
      <c r="L15" s="8" t="s">
        <v>46</v>
      </c>
    </row>
    <row r="16" spans="2:22" s="5" customFormat="1" ht="150" hidden="1" x14ac:dyDescent="0.45">
      <c r="B16" s="6">
        <v>11</v>
      </c>
      <c r="C16" s="6"/>
      <c r="D16" s="7" t="s">
        <v>50</v>
      </c>
      <c r="E16" s="8" t="s">
        <v>46</v>
      </c>
      <c r="F16" s="9" t="s">
        <v>29</v>
      </c>
      <c r="G16" s="10">
        <v>2000000</v>
      </c>
      <c r="H16" s="7" t="s">
        <v>51</v>
      </c>
      <c r="I16" s="10"/>
      <c r="J16" s="10"/>
      <c r="K16" s="10"/>
      <c r="L16" s="8" t="s">
        <v>46</v>
      </c>
    </row>
    <row r="17" spans="2:22" s="5" customFormat="1" ht="75" hidden="1" x14ac:dyDescent="0.45">
      <c r="B17" s="6">
        <v>12</v>
      </c>
      <c r="C17" s="6"/>
      <c r="D17" s="7" t="s">
        <v>52</v>
      </c>
      <c r="E17" s="8" t="s">
        <v>26</v>
      </c>
      <c r="F17" s="9" t="s">
        <v>29</v>
      </c>
      <c r="G17" s="10">
        <v>252500</v>
      </c>
      <c r="H17" s="7" t="s">
        <v>53</v>
      </c>
      <c r="I17" s="10"/>
      <c r="J17" s="10"/>
      <c r="K17" s="10"/>
      <c r="L17" s="8" t="s">
        <v>26</v>
      </c>
    </row>
    <row r="18" spans="2:22" s="5" customFormat="1" ht="112.5" hidden="1" x14ac:dyDescent="0.45">
      <c r="B18" s="6">
        <v>13</v>
      </c>
      <c r="C18" s="6"/>
      <c r="D18" s="7" t="s">
        <v>54</v>
      </c>
      <c r="E18" s="8" t="s">
        <v>46</v>
      </c>
      <c r="F18" s="9" t="s">
        <v>29</v>
      </c>
      <c r="G18" s="10">
        <v>1500000</v>
      </c>
      <c r="H18" s="7" t="s">
        <v>55</v>
      </c>
      <c r="I18" s="10"/>
      <c r="J18" s="10"/>
      <c r="K18" s="10"/>
      <c r="L18" s="8" t="s">
        <v>46</v>
      </c>
    </row>
    <row r="19" spans="2:22" s="5" customFormat="1" ht="112.5" hidden="1" x14ac:dyDescent="0.45">
      <c r="B19" s="6">
        <v>14</v>
      </c>
      <c r="C19" s="6"/>
      <c r="D19" s="7" t="s">
        <v>56</v>
      </c>
      <c r="E19" s="8" t="s">
        <v>57</v>
      </c>
      <c r="F19" s="9" t="s">
        <v>34</v>
      </c>
      <c r="G19" s="10">
        <v>20970000</v>
      </c>
      <c r="H19" s="7" t="s">
        <v>58</v>
      </c>
      <c r="I19" s="10"/>
      <c r="J19" s="10"/>
      <c r="K19" s="10"/>
      <c r="L19" s="8" t="s">
        <v>57</v>
      </c>
    </row>
    <row r="20" spans="2:22" s="5" customFormat="1" ht="93.75" hidden="1" x14ac:dyDescent="0.45">
      <c r="B20" s="6">
        <v>15</v>
      </c>
      <c r="C20" s="6"/>
      <c r="D20" s="7" t="s">
        <v>59</v>
      </c>
      <c r="E20" s="8" t="s">
        <v>26</v>
      </c>
      <c r="F20" s="9" t="s">
        <v>29</v>
      </c>
      <c r="G20" s="10">
        <v>1500000</v>
      </c>
      <c r="H20" s="7" t="s">
        <v>60</v>
      </c>
      <c r="I20" s="10"/>
      <c r="J20" s="10"/>
      <c r="K20" s="10"/>
      <c r="L20" s="8" t="s">
        <v>26</v>
      </c>
    </row>
    <row r="21" spans="2:22" s="5" customFormat="1" ht="131.25" hidden="1" x14ac:dyDescent="0.45">
      <c r="B21" s="6">
        <v>16</v>
      </c>
      <c r="C21" s="6"/>
      <c r="D21" s="7" t="s">
        <v>61</v>
      </c>
      <c r="E21" s="8" t="s">
        <v>62</v>
      </c>
      <c r="F21" s="9" t="s">
        <v>34</v>
      </c>
      <c r="G21" s="10">
        <v>1135000</v>
      </c>
      <c r="H21" s="7" t="s">
        <v>63</v>
      </c>
      <c r="I21" s="10"/>
      <c r="J21" s="10"/>
      <c r="K21" s="10"/>
      <c r="L21" s="8" t="s">
        <v>62</v>
      </c>
    </row>
    <row r="22" spans="2:22" s="5" customFormat="1" ht="75" hidden="1" x14ac:dyDescent="0.45">
      <c r="B22" s="267">
        <v>17</v>
      </c>
      <c r="C22" s="267"/>
      <c r="D22" s="268" t="s">
        <v>64</v>
      </c>
      <c r="E22" s="269" t="s">
        <v>65</v>
      </c>
      <c r="F22" s="270" t="s">
        <v>23</v>
      </c>
      <c r="G22" s="271">
        <v>1500000</v>
      </c>
      <c r="H22" s="268" t="s">
        <v>66</v>
      </c>
      <c r="I22" s="271"/>
      <c r="J22" s="271"/>
      <c r="K22" s="271"/>
      <c r="L22" s="269" t="s">
        <v>65</v>
      </c>
    </row>
    <row r="23" spans="2:22" ht="121.5" customHeight="1" x14ac:dyDescent="0.5">
      <c r="B23" s="57">
        <v>1</v>
      </c>
      <c r="C23" s="57">
        <v>2560</v>
      </c>
      <c r="D23" s="58" t="s">
        <v>251</v>
      </c>
      <c r="E23" s="58" t="s">
        <v>152</v>
      </c>
      <c r="F23" s="58" t="s">
        <v>153</v>
      </c>
      <c r="G23" s="272">
        <v>8000000</v>
      </c>
      <c r="H23" s="59" t="s">
        <v>154</v>
      </c>
      <c r="I23" s="56"/>
      <c r="J23" s="56"/>
      <c r="K23" s="18"/>
      <c r="L23" s="18" t="s">
        <v>71</v>
      </c>
      <c r="M23" s="266"/>
      <c r="N23" s="266"/>
      <c r="O23" s="266"/>
      <c r="P23" s="18" t="s">
        <v>71</v>
      </c>
      <c r="Q23" s="266"/>
      <c r="R23" s="266"/>
      <c r="S23" s="18" t="s">
        <v>71</v>
      </c>
      <c r="T23" s="266"/>
      <c r="U23" s="266"/>
      <c r="V23" s="266"/>
    </row>
    <row r="24" spans="2:22" x14ac:dyDescent="0.45">
      <c r="G24" s="85">
        <f>SUM(G23)</f>
        <v>8000000</v>
      </c>
    </row>
  </sheetData>
  <mergeCells count="17">
    <mergeCell ref="C3:C4"/>
    <mergeCell ref="D3:D4"/>
    <mergeCell ref="B1:U1"/>
    <mergeCell ref="M3:O3"/>
    <mergeCell ref="P3:Q3"/>
    <mergeCell ref="R3:T3"/>
    <mergeCell ref="U3:V3"/>
    <mergeCell ref="B2:V2"/>
    <mergeCell ref="I3:I5"/>
    <mergeCell ref="B5:D5"/>
    <mergeCell ref="E3:E4"/>
    <mergeCell ref="F3:F4"/>
    <mergeCell ref="G3:G4"/>
    <mergeCell ref="H3:H4"/>
    <mergeCell ref="J3:J4"/>
    <mergeCell ref="K3:L3"/>
    <mergeCell ref="B3:B4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25"/>
  <sheetViews>
    <sheetView zoomScale="80" zoomScaleNormal="80" workbookViewId="0">
      <selection activeCell="S24" sqref="S24"/>
    </sheetView>
  </sheetViews>
  <sheetFormatPr defaultRowHeight="21" x14ac:dyDescent="0.45"/>
  <cols>
    <col min="1" max="1" width="7.25" style="1" customWidth="1"/>
    <col min="2" max="2" width="10.125" style="1" customWidth="1"/>
    <col min="3" max="3" width="20.5" style="1" customWidth="1"/>
    <col min="4" max="4" width="10.5" style="1" customWidth="1"/>
    <col min="5" max="5" width="12.375" style="1" customWidth="1"/>
    <col min="6" max="6" width="10.25" style="1" customWidth="1"/>
    <col min="7" max="7" width="25" style="1" customWidth="1"/>
    <col min="8" max="8" width="16.25" style="1" customWidth="1"/>
    <col min="9" max="9" width="15.375" style="1" customWidth="1"/>
    <col min="10" max="10" width="9.125" style="1" customWidth="1"/>
    <col min="11" max="11" width="8" style="1" customWidth="1"/>
    <col min="12" max="13" width="9" style="1"/>
    <col min="14" max="14" width="8.625" style="1" customWidth="1"/>
    <col min="15" max="17" width="9" style="1"/>
    <col min="18" max="18" width="11" style="1" customWidth="1"/>
    <col min="19" max="19" width="13.25" style="1" customWidth="1"/>
    <col min="20" max="20" width="7.625" style="1" customWidth="1"/>
    <col min="21" max="255" width="9" style="1"/>
    <col min="256" max="256" width="2.75" style="1" customWidth="1"/>
    <col min="257" max="257" width="4.75" style="1" customWidth="1"/>
    <col min="258" max="258" width="28.625" style="1" customWidth="1"/>
    <col min="259" max="259" width="15.375" style="1" customWidth="1"/>
    <col min="260" max="260" width="12.375" style="1" customWidth="1"/>
    <col min="261" max="261" width="10.875" style="1" customWidth="1"/>
    <col min="262" max="262" width="26.375" style="1" customWidth="1"/>
    <col min="263" max="264" width="10.875" style="1" customWidth="1"/>
    <col min="265" max="265" width="9.375" style="1" customWidth="1"/>
    <col min="266" max="266" width="9.125" style="1" customWidth="1"/>
    <col min="267" max="511" width="9" style="1"/>
    <col min="512" max="512" width="2.75" style="1" customWidth="1"/>
    <col min="513" max="513" width="4.75" style="1" customWidth="1"/>
    <col min="514" max="514" width="28.625" style="1" customWidth="1"/>
    <col min="515" max="515" width="15.375" style="1" customWidth="1"/>
    <col min="516" max="516" width="12.375" style="1" customWidth="1"/>
    <col min="517" max="517" width="10.875" style="1" customWidth="1"/>
    <col min="518" max="518" width="26.375" style="1" customWidth="1"/>
    <col min="519" max="520" width="10.875" style="1" customWidth="1"/>
    <col min="521" max="521" width="9.375" style="1" customWidth="1"/>
    <col min="522" max="522" width="9.125" style="1" customWidth="1"/>
    <col min="523" max="767" width="9" style="1"/>
    <col min="768" max="768" width="2.75" style="1" customWidth="1"/>
    <col min="769" max="769" width="4.75" style="1" customWidth="1"/>
    <col min="770" max="770" width="28.625" style="1" customWidth="1"/>
    <col min="771" max="771" width="15.375" style="1" customWidth="1"/>
    <col min="772" max="772" width="12.375" style="1" customWidth="1"/>
    <col min="773" max="773" width="10.875" style="1" customWidth="1"/>
    <col min="774" max="774" width="26.375" style="1" customWidth="1"/>
    <col min="775" max="776" width="10.875" style="1" customWidth="1"/>
    <col min="777" max="777" width="9.375" style="1" customWidth="1"/>
    <col min="778" max="778" width="9.125" style="1" customWidth="1"/>
    <col min="779" max="1023" width="9" style="1"/>
    <col min="1024" max="1024" width="2.75" style="1" customWidth="1"/>
    <col min="1025" max="1025" width="4.75" style="1" customWidth="1"/>
    <col min="1026" max="1026" width="28.625" style="1" customWidth="1"/>
    <col min="1027" max="1027" width="15.375" style="1" customWidth="1"/>
    <col min="1028" max="1028" width="12.375" style="1" customWidth="1"/>
    <col min="1029" max="1029" width="10.875" style="1" customWidth="1"/>
    <col min="1030" max="1030" width="26.375" style="1" customWidth="1"/>
    <col min="1031" max="1032" width="10.875" style="1" customWidth="1"/>
    <col min="1033" max="1033" width="9.375" style="1" customWidth="1"/>
    <col min="1034" max="1034" width="9.125" style="1" customWidth="1"/>
    <col min="1035" max="1279" width="9" style="1"/>
    <col min="1280" max="1280" width="2.75" style="1" customWidth="1"/>
    <col min="1281" max="1281" width="4.75" style="1" customWidth="1"/>
    <col min="1282" max="1282" width="28.625" style="1" customWidth="1"/>
    <col min="1283" max="1283" width="15.375" style="1" customWidth="1"/>
    <col min="1284" max="1284" width="12.375" style="1" customWidth="1"/>
    <col min="1285" max="1285" width="10.875" style="1" customWidth="1"/>
    <col min="1286" max="1286" width="26.375" style="1" customWidth="1"/>
    <col min="1287" max="1288" width="10.875" style="1" customWidth="1"/>
    <col min="1289" max="1289" width="9.375" style="1" customWidth="1"/>
    <col min="1290" max="1290" width="9.125" style="1" customWidth="1"/>
    <col min="1291" max="1535" width="9" style="1"/>
    <col min="1536" max="1536" width="2.75" style="1" customWidth="1"/>
    <col min="1537" max="1537" width="4.75" style="1" customWidth="1"/>
    <col min="1538" max="1538" width="28.625" style="1" customWidth="1"/>
    <col min="1539" max="1539" width="15.375" style="1" customWidth="1"/>
    <col min="1540" max="1540" width="12.375" style="1" customWidth="1"/>
    <col min="1541" max="1541" width="10.875" style="1" customWidth="1"/>
    <col min="1542" max="1542" width="26.375" style="1" customWidth="1"/>
    <col min="1543" max="1544" width="10.875" style="1" customWidth="1"/>
    <col min="1545" max="1545" width="9.375" style="1" customWidth="1"/>
    <col min="1546" max="1546" width="9.125" style="1" customWidth="1"/>
    <col min="1547" max="1791" width="9" style="1"/>
    <col min="1792" max="1792" width="2.75" style="1" customWidth="1"/>
    <col min="1793" max="1793" width="4.75" style="1" customWidth="1"/>
    <col min="1794" max="1794" width="28.625" style="1" customWidth="1"/>
    <col min="1795" max="1795" width="15.375" style="1" customWidth="1"/>
    <col min="1796" max="1796" width="12.375" style="1" customWidth="1"/>
    <col min="1797" max="1797" width="10.875" style="1" customWidth="1"/>
    <col min="1798" max="1798" width="26.375" style="1" customWidth="1"/>
    <col min="1799" max="1800" width="10.875" style="1" customWidth="1"/>
    <col min="1801" max="1801" width="9.375" style="1" customWidth="1"/>
    <col min="1802" max="1802" width="9.125" style="1" customWidth="1"/>
    <col min="1803" max="2047" width="9" style="1"/>
    <col min="2048" max="2048" width="2.75" style="1" customWidth="1"/>
    <col min="2049" max="2049" width="4.75" style="1" customWidth="1"/>
    <col min="2050" max="2050" width="28.625" style="1" customWidth="1"/>
    <col min="2051" max="2051" width="15.375" style="1" customWidth="1"/>
    <col min="2052" max="2052" width="12.375" style="1" customWidth="1"/>
    <col min="2053" max="2053" width="10.875" style="1" customWidth="1"/>
    <col min="2054" max="2054" width="26.375" style="1" customWidth="1"/>
    <col min="2055" max="2056" width="10.875" style="1" customWidth="1"/>
    <col min="2057" max="2057" width="9.375" style="1" customWidth="1"/>
    <col min="2058" max="2058" width="9.125" style="1" customWidth="1"/>
    <col min="2059" max="2303" width="9" style="1"/>
    <col min="2304" max="2304" width="2.75" style="1" customWidth="1"/>
    <col min="2305" max="2305" width="4.75" style="1" customWidth="1"/>
    <col min="2306" max="2306" width="28.625" style="1" customWidth="1"/>
    <col min="2307" max="2307" width="15.375" style="1" customWidth="1"/>
    <col min="2308" max="2308" width="12.375" style="1" customWidth="1"/>
    <col min="2309" max="2309" width="10.875" style="1" customWidth="1"/>
    <col min="2310" max="2310" width="26.375" style="1" customWidth="1"/>
    <col min="2311" max="2312" width="10.875" style="1" customWidth="1"/>
    <col min="2313" max="2313" width="9.375" style="1" customWidth="1"/>
    <col min="2314" max="2314" width="9.125" style="1" customWidth="1"/>
    <col min="2315" max="2559" width="9" style="1"/>
    <col min="2560" max="2560" width="2.75" style="1" customWidth="1"/>
    <col min="2561" max="2561" width="4.75" style="1" customWidth="1"/>
    <col min="2562" max="2562" width="28.625" style="1" customWidth="1"/>
    <col min="2563" max="2563" width="15.375" style="1" customWidth="1"/>
    <col min="2564" max="2564" width="12.375" style="1" customWidth="1"/>
    <col min="2565" max="2565" width="10.875" style="1" customWidth="1"/>
    <col min="2566" max="2566" width="26.375" style="1" customWidth="1"/>
    <col min="2567" max="2568" width="10.875" style="1" customWidth="1"/>
    <col min="2569" max="2569" width="9.375" style="1" customWidth="1"/>
    <col min="2570" max="2570" width="9.125" style="1" customWidth="1"/>
    <col min="2571" max="2815" width="9" style="1"/>
    <col min="2816" max="2816" width="2.75" style="1" customWidth="1"/>
    <col min="2817" max="2817" width="4.75" style="1" customWidth="1"/>
    <col min="2818" max="2818" width="28.625" style="1" customWidth="1"/>
    <col min="2819" max="2819" width="15.375" style="1" customWidth="1"/>
    <col min="2820" max="2820" width="12.375" style="1" customWidth="1"/>
    <col min="2821" max="2821" width="10.875" style="1" customWidth="1"/>
    <col min="2822" max="2822" width="26.375" style="1" customWidth="1"/>
    <col min="2823" max="2824" width="10.875" style="1" customWidth="1"/>
    <col min="2825" max="2825" width="9.375" style="1" customWidth="1"/>
    <col min="2826" max="2826" width="9.125" style="1" customWidth="1"/>
    <col min="2827" max="3071" width="9" style="1"/>
    <col min="3072" max="3072" width="2.75" style="1" customWidth="1"/>
    <col min="3073" max="3073" width="4.75" style="1" customWidth="1"/>
    <col min="3074" max="3074" width="28.625" style="1" customWidth="1"/>
    <col min="3075" max="3075" width="15.375" style="1" customWidth="1"/>
    <col min="3076" max="3076" width="12.375" style="1" customWidth="1"/>
    <col min="3077" max="3077" width="10.875" style="1" customWidth="1"/>
    <col min="3078" max="3078" width="26.375" style="1" customWidth="1"/>
    <col min="3079" max="3080" width="10.875" style="1" customWidth="1"/>
    <col min="3081" max="3081" width="9.375" style="1" customWidth="1"/>
    <col min="3082" max="3082" width="9.125" style="1" customWidth="1"/>
    <col min="3083" max="3327" width="9" style="1"/>
    <col min="3328" max="3328" width="2.75" style="1" customWidth="1"/>
    <col min="3329" max="3329" width="4.75" style="1" customWidth="1"/>
    <col min="3330" max="3330" width="28.625" style="1" customWidth="1"/>
    <col min="3331" max="3331" width="15.375" style="1" customWidth="1"/>
    <col min="3332" max="3332" width="12.375" style="1" customWidth="1"/>
    <col min="3333" max="3333" width="10.875" style="1" customWidth="1"/>
    <col min="3334" max="3334" width="26.375" style="1" customWidth="1"/>
    <col min="3335" max="3336" width="10.875" style="1" customWidth="1"/>
    <col min="3337" max="3337" width="9.375" style="1" customWidth="1"/>
    <col min="3338" max="3338" width="9.125" style="1" customWidth="1"/>
    <col min="3339" max="3583" width="9" style="1"/>
    <col min="3584" max="3584" width="2.75" style="1" customWidth="1"/>
    <col min="3585" max="3585" width="4.75" style="1" customWidth="1"/>
    <col min="3586" max="3586" width="28.625" style="1" customWidth="1"/>
    <col min="3587" max="3587" width="15.375" style="1" customWidth="1"/>
    <col min="3588" max="3588" width="12.375" style="1" customWidth="1"/>
    <col min="3589" max="3589" width="10.875" style="1" customWidth="1"/>
    <col min="3590" max="3590" width="26.375" style="1" customWidth="1"/>
    <col min="3591" max="3592" width="10.875" style="1" customWidth="1"/>
    <col min="3593" max="3593" width="9.375" style="1" customWidth="1"/>
    <col min="3594" max="3594" width="9.125" style="1" customWidth="1"/>
    <col min="3595" max="3839" width="9" style="1"/>
    <col min="3840" max="3840" width="2.75" style="1" customWidth="1"/>
    <col min="3841" max="3841" width="4.75" style="1" customWidth="1"/>
    <col min="3842" max="3842" width="28.625" style="1" customWidth="1"/>
    <col min="3843" max="3843" width="15.375" style="1" customWidth="1"/>
    <col min="3844" max="3844" width="12.375" style="1" customWidth="1"/>
    <col min="3845" max="3845" width="10.875" style="1" customWidth="1"/>
    <col min="3846" max="3846" width="26.375" style="1" customWidth="1"/>
    <col min="3847" max="3848" width="10.875" style="1" customWidth="1"/>
    <col min="3849" max="3849" width="9.375" style="1" customWidth="1"/>
    <col min="3850" max="3850" width="9.125" style="1" customWidth="1"/>
    <col min="3851" max="4095" width="9" style="1"/>
    <col min="4096" max="4096" width="2.75" style="1" customWidth="1"/>
    <col min="4097" max="4097" width="4.75" style="1" customWidth="1"/>
    <col min="4098" max="4098" width="28.625" style="1" customWidth="1"/>
    <col min="4099" max="4099" width="15.375" style="1" customWidth="1"/>
    <col min="4100" max="4100" width="12.375" style="1" customWidth="1"/>
    <col min="4101" max="4101" width="10.875" style="1" customWidth="1"/>
    <col min="4102" max="4102" width="26.375" style="1" customWidth="1"/>
    <col min="4103" max="4104" width="10.875" style="1" customWidth="1"/>
    <col min="4105" max="4105" width="9.375" style="1" customWidth="1"/>
    <col min="4106" max="4106" width="9.125" style="1" customWidth="1"/>
    <col min="4107" max="4351" width="9" style="1"/>
    <col min="4352" max="4352" width="2.75" style="1" customWidth="1"/>
    <col min="4353" max="4353" width="4.75" style="1" customWidth="1"/>
    <col min="4354" max="4354" width="28.625" style="1" customWidth="1"/>
    <col min="4355" max="4355" width="15.375" style="1" customWidth="1"/>
    <col min="4356" max="4356" width="12.375" style="1" customWidth="1"/>
    <col min="4357" max="4357" width="10.875" style="1" customWidth="1"/>
    <col min="4358" max="4358" width="26.375" style="1" customWidth="1"/>
    <col min="4359" max="4360" width="10.875" style="1" customWidth="1"/>
    <col min="4361" max="4361" width="9.375" style="1" customWidth="1"/>
    <col min="4362" max="4362" width="9.125" style="1" customWidth="1"/>
    <col min="4363" max="4607" width="9" style="1"/>
    <col min="4608" max="4608" width="2.75" style="1" customWidth="1"/>
    <col min="4609" max="4609" width="4.75" style="1" customWidth="1"/>
    <col min="4610" max="4610" width="28.625" style="1" customWidth="1"/>
    <col min="4611" max="4611" width="15.375" style="1" customWidth="1"/>
    <col min="4612" max="4612" width="12.375" style="1" customWidth="1"/>
    <col min="4613" max="4613" width="10.875" style="1" customWidth="1"/>
    <col min="4614" max="4614" width="26.375" style="1" customWidth="1"/>
    <col min="4615" max="4616" width="10.875" style="1" customWidth="1"/>
    <col min="4617" max="4617" width="9.375" style="1" customWidth="1"/>
    <col min="4618" max="4618" width="9.125" style="1" customWidth="1"/>
    <col min="4619" max="4863" width="9" style="1"/>
    <col min="4864" max="4864" width="2.75" style="1" customWidth="1"/>
    <col min="4865" max="4865" width="4.75" style="1" customWidth="1"/>
    <col min="4866" max="4866" width="28.625" style="1" customWidth="1"/>
    <col min="4867" max="4867" width="15.375" style="1" customWidth="1"/>
    <col min="4868" max="4868" width="12.375" style="1" customWidth="1"/>
    <col min="4869" max="4869" width="10.875" style="1" customWidth="1"/>
    <col min="4870" max="4870" width="26.375" style="1" customWidth="1"/>
    <col min="4871" max="4872" width="10.875" style="1" customWidth="1"/>
    <col min="4873" max="4873" width="9.375" style="1" customWidth="1"/>
    <col min="4874" max="4874" width="9.125" style="1" customWidth="1"/>
    <col min="4875" max="5119" width="9" style="1"/>
    <col min="5120" max="5120" width="2.75" style="1" customWidth="1"/>
    <col min="5121" max="5121" width="4.75" style="1" customWidth="1"/>
    <col min="5122" max="5122" width="28.625" style="1" customWidth="1"/>
    <col min="5123" max="5123" width="15.375" style="1" customWidth="1"/>
    <col min="5124" max="5124" width="12.375" style="1" customWidth="1"/>
    <col min="5125" max="5125" width="10.875" style="1" customWidth="1"/>
    <col min="5126" max="5126" width="26.375" style="1" customWidth="1"/>
    <col min="5127" max="5128" width="10.875" style="1" customWidth="1"/>
    <col min="5129" max="5129" width="9.375" style="1" customWidth="1"/>
    <col min="5130" max="5130" width="9.125" style="1" customWidth="1"/>
    <col min="5131" max="5375" width="9" style="1"/>
    <col min="5376" max="5376" width="2.75" style="1" customWidth="1"/>
    <col min="5377" max="5377" width="4.75" style="1" customWidth="1"/>
    <col min="5378" max="5378" width="28.625" style="1" customWidth="1"/>
    <col min="5379" max="5379" width="15.375" style="1" customWidth="1"/>
    <col min="5380" max="5380" width="12.375" style="1" customWidth="1"/>
    <col min="5381" max="5381" width="10.875" style="1" customWidth="1"/>
    <col min="5382" max="5382" width="26.375" style="1" customWidth="1"/>
    <col min="5383" max="5384" width="10.875" style="1" customWidth="1"/>
    <col min="5385" max="5385" width="9.375" style="1" customWidth="1"/>
    <col min="5386" max="5386" width="9.125" style="1" customWidth="1"/>
    <col min="5387" max="5631" width="9" style="1"/>
    <col min="5632" max="5632" width="2.75" style="1" customWidth="1"/>
    <col min="5633" max="5633" width="4.75" style="1" customWidth="1"/>
    <col min="5634" max="5634" width="28.625" style="1" customWidth="1"/>
    <col min="5635" max="5635" width="15.375" style="1" customWidth="1"/>
    <col min="5636" max="5636" width="12.375" style="1" customWidth="1"/>
    <col min="5637" max="5637" width="10.875" style="1" customWidth="1"/>
    <col min="5638" max="5638" width="26.375" style="1" customWidth="1"/>
    <col min="5639" max="5640" width="10.875" style="1" customWidth="1"/>
    <col min="5641" max="5641" width="9.375" style="1" customWidth="1"/>
    <col min="5642" max="5642" width="9.125" style="1" customWidth="1"/>
    <col min="5643" max="5887" width="9" style="1"/>
    <col min="5888" max="5888" width="2.75" style="1" customWidth="1"/>
    <col min="5889" max="5889" width="4.75" style="1" customWidth="1"/>
    <col min="5890" max="5890" width="28.625" style="1" customWidth="1"/>
    <col min="5891" max="5891" width="15.375" style="1" customWidth="1"/>
    <col min="5892" max="5892" width="12.375" style="1" customWidth="1"/>
    <col min="5893" max="5893" width="10.875" style="1" customWidth="1"/>
    <col min="5894" max="5894" width="26.375" style="1" customWidth="1"/>
    <col min="5895" max="5896" width="10.875" style="1" customWidth="1"/>
    <col min="5897" max="5897" width="9.375" style="1" customWidth="1"/>
    <col min="5898" max="5898" width="9.125" style="1" customWidth="1"/>
    <col min="5899" max="6143" width="9" style="1"/>
    <col min="6144" max="6144" width="2.75" style="1" customWidth="1"/>
    <col min="6145" max="6145" width="4.75" style="1" customWidth="1"/>
    <col min="6146" max="6146" width="28.625" style="1" customWidth="1"/>
    <col min="6147" max="6147" width="15.375" style="1" customWidth="1"/>
    <col min="6148" max="6148" width="12.375" style="1" customWidth="1"/>
    <col min="6149" max="6149" width="10.875" style="1" customWidth="1"/>
    <col min="6150" max="6150" width="26.375" style="1" customWidth="1"/>
    <col min="6151" max="6152" width="10.875" style="1" customWidth="1"/>
    <col min="6153" max="6153" width="9.375" style="1" customWidth="1"/>
    <col min="6154" max="6154" width="9.125" style="1" customWidth="1"/>
    <col min="6155" max="6399" width="9" style="1"/>
    <col min="6400" max="6400" width="2.75" style="1" customWidth="1"/>
    <col min="6401" max="6401" width="4.75" style="1" customWidth="1"/>
    <col min="6402" max="6402" width="28.625" style="1" customWidth="1"/>
    <col min="6403" max="6403" width="15.375" style="1" customWidth="1"/>
    <col min="6404" max="6404" width="12.375" style="1" customWidth="1"/>
    <col min="6405" max="6405" width="10.875" style="1" customWidth="1"/>
    <col min="6406" max="6406" width="26.375" style="1" customWidth="1"/>
    <col min="6407" max="6408" width="10.875" style="1" customWidth="1"/>
    <col min="6409" max="6409" width="9.375" style="1" customWidth="1"/>
    <col min="6410" max="6410" width="9.125" style="1" customWidth="1"/>
    <col min="6411" max="6655" width="9" style="1"/>
    <col min="6656" max="6656" width="2.75" style="1" customWidth="1"/>
    <col min="6657" max="6657" width="4.75" style="1" customWidth="1"/>
    <col min="6658" max="6658" width="28.625" style="1" customWidth="1"/>
    <col min="6659" max="6659" width="15.375" style="1" customWidth="1"/>
    <col min="6660" max="6660" width="12.375" style="1" customWidth="1"/>
    <col min="6661" max="6661" width="10.875" style="1" customWidth="1"/>
    <col min="6662" max="6662" width="26.375" style="1" customWidth="1"/>
    <col min="6663" max="6664" width="10.875" style="1" customWidth="1"/>
    <col min="6665" max="6665" width="9.375" style="1" customWidth="1"/>
    <col min="6666" max="6666" width="9.125" style="1" customWidth="1"/>
    <col min="6667" max="6911" width="9" style="1"/>
    <col min="6912" max="6912" width="2.75" style="1" customWidth="1"/>
    <col min="6913" max="6913" width="4.75" style="1" customWidth="1"/>
    <col min="6914" max="6914" width="28.625" style="1" customWidth="1"/>
    <col min="6915" max="6915" width="15.375" style="1" customWidth="1"/>
    <col min="6916" max="6916" width="12.375" style="1" customWidth="1"/>
    <col min="6917" max="6917" width="10.875" style="1" customWidth="1"/>
    <col min="6918" max="6918" width="26.375" style="1" customWidth="1"/>
    <col min="6919" max="6920" width="10.875" style="1" customWidth="1"/>
    <col min="6921" max="6921" width="9.375" style="1" customWidth="1"/>
    <col min="6922" max="6922" width="9.125" style="1" customWidth="1"/>
    <col min="6923" max="7167" width="9" style="1"/>
    <col min="7168" max="7168" width="2.75" style="1" customWidth="1"/>
    <col min="7169" max="7169" width="4.75" style="1" customWidth="1"/>
    <col min="7170" max="7170" width="28.625" style="1" customWidth="1"/>
    <col min="7171" max="7171" width="15.375" style="1" customWidth="1"/>
    <col min="7172" max="7172" width="12.375" style="1" customWidth="1"/>
    <col min="7173" max="7173" width="10.875" style="1" customWidth="1"/>
    <col min="7174" max="7174" width="26.375" style="1" customWidth="1"/>
    <col min="7175" max="7176" width="10.875" style="1" customWidth="1"/>
    <col min="7177" max="7177" width="9.375" style="1" customWidth="1"/>
    <col min="7178" max="7178" width="9.125" style="1" customWidth="1"/>
    <col min="7179" max="7423" width="9" style="1"/>
    <col min="7424" max="7424" width="2.75" style="1" customWidth="1"/>
    <col min="7425" max="7425" width="4.75" style="1" customWidth="1"/>
    <col min="7426" max="7426" width="28.625" style="1" customWidth="1"/>
    <col min="7427" max="7427" width="15.375" style="1" customWidth="1"/>
    <col min="7428" max="7428" width="12.375" style="1" customWidth="1"/>
    <col min="7429" max="7429" width="10.875" style="1" customWidth="1"/>
    <col min="7430" max="7430" width="26.375" style="1" customWidth="1"/>
    <col min="7431" max="7432" width="10.875" style="1" customWidth="1"/>
    <col min="7433" max="7433" width="9.375" style="1" customWidth="1"/>
    <col min="7434" max="7434" width="9.125" style="1" customWidth="1"/>
    <col min="7435" max="7679" width="9" style="1"/>
    <col min="7680" max="7680" width="2.75" style="1" customWidth="1"/>
    <col min="7681" max="7681" width="4.75" style="1" customWidth="1"/>
    <col min="7682" max="7682" width="28.625" style="1" customWidth="1"/>
    <col min="7683" max="7683" width="15.375" style="1" customWidth="1"/>
    <col min="7684" max="7684" width="12.375" style="1" customWidth="1"/>
    <col min="7685" max="7685" width="10.875" style="1" customWidth="1"/>
    <col min="7686" max="7686" width="26.375" style="1" customWidth="1"/>
    <col min="7687" max="7688" width="10.875" style="1" customWidth="1"/>
    <col min="7689" max="7689" width="9.375" style="1" customWidth="1"/>
    <col min="7690" max="7690" width="9.125" style="1" customWidth="1"/>
    <col min="7691" max="7935" width="9" style="1"/>
    <col min="7936" max="7936" width="2.75" style="1" customWidth="1"/>
    <col min="7937" max="7937" width="4.75" style="1" customWidth="1"/>
    <col min="7938" max="7938" width="28.625" style="1" customWidth="1"/>
    <col min="7939" max="7939" width="15.375" style="1" customWidth="1"/>
    <col min="7940" max="7940" width="12.375" style="1" customWidth="1"/>
    <col min="7941" max="7941" width="10.875" style="1" customWidth="1"/>
    <col min="7942" max="7942" width="26.375" style="1" customWidth="1"/>
    <col min="7943" max="7944" width="10.875" style="1" customWidth="1"/>
    <col min="7945" max="7945" width="9.375" style="1" customWidth="1"/>
    <col min="7946" max="7946" width="9.125" style="1" customWidth="1"/>
    <col min="7947" max="8191" width="9" style="1"/>
    <col min="8192" max="8192" width="2.75" style="1" customWidth="1"/>
    <col min="8193" max="8193" width="4.75" style="1" customWidth="1"/>
    <col min="8194" max="8194" width="28.625" style="1" customWidth="1"/>
    <col min="8195" max="8195" width="15.375" style="1" customWidth="1"/>
    <col min="8196" max="8196" width="12.375" style="1" customWidth="1"/>
    <col min="8197" max="8197" width="10.875" style="1" customWidth="1"/>
    <col min="8198" max="8198" width="26.375" style="1" customWidth="1"/>
    <col min="8199" max="8200" width="10.875" style="1" customWidth="1"/>
    <col min="8201" max="8201" width="9.375" style="1" customWidth="1"/>
    <col min="8202" max="8202" width="9.125" style="1" customWidth="1"/>
    <col min="8203" max="8447" width="9" style="1"/>
    <col min="8448" max="8448" width="2.75" style="1" customWidth="1"/>
    <col min="8449" max="8449" width="4.75" style="1" customWidth="1"/>
    <col min="8450" max="8450" width="28.625" style="1" customWidth="1"/>
    <col min="8451" max="8451" width="15.375" style="1" customWidth="1"/>
    <col min="8452" max="8452" width="12.375" style="1" customWidth="1"/>
    <col min="8453" max="8453" width="10.875" style="1" customWidth="1"/>
    <col min="8454" max="8454" width="26.375" style="1" customWidth="1"/>
    <col min="8455" max="8456" width="10.875" style="1" customWidth="1"/>
    <col min="8457" max="8457" width="9.375" style="1" customWidth="1"/>
    <col min="8458" max="8458" width="9.125" style="1" customWidth="1"/>
    <col min="8459" max="8703" width="9" style="1"/>
    <col min="8704" max="8704" width="2.75" style="1" customWidth="1"/>
    <col min="8705" max="8705" width="4.75" style="1" customWidth="1"/>
    <col min="8706" max="8706" width="28.625" style="1" customWidth="1"/>
    <col min="8707" max="8707" width="15.375" style="1" customWidth="1"/>
    <col min="8708" max="8708" width="12.375" style="1" customWidth="1"/>
    <col min="8709" max="8709" width="10.875" style="1" customWidth="1"/>
    <col min="8710" max="8710" width="26.375" style="1" customWidth="1"/>
    <col min="8711" max="8712" width="10.875" style="1" customWidth="1"/>
    <col min="8713" max="8713" width="9.375" style="1" customWidth="1"/>
    <col min="8714" max="8714" width="9.125" style="1" customWidth="1"/>
    <col min="8715" max="8959" width="9" style="1"/>
    <col min="8960" max="8960" width="2.75" style="1" customWidth="1"/>
    <col min="8961" max="8961" width="4.75" style="1" customWidth="1"/>
    <col min="8962" max="8962" width="28.625" style="1" customWidth="1"/>
    <col min="8963" max="8963" width="15.375" style="1" customWidth="1"/>
    <col min="8964" max="8964" width="12.375" style="1" customWidth="1"/>
    <col min="8965" max="8965" width="10.875" style="1" customWidth="1"/>
    <col min="8966" max="8966" width="26.375" style="1" customWidth="1"/>
    <col min="8967" max="8968" width="10.875" style="1" customWidth="1"/>
    <col min="8969" max="8969" width="9.375" style="1" customWidth="1"/>
    <col min="8970" max="8970" width="9.125" style="1" customWidth="1"/>
    <col min="8971" max="9215" width="9" style="1"/>
    <col min="9216" max="9216" width="2.75" style="1" customWidth="1"/>
    <col min="9217" max="9217" width="4.75" style="1" customWidth="1"/>
    <col min="9218" max="9218" width="28.625" style="1" customWidth="1"/>
    <col min="9219" max="9219" width="15.375" style="1" customWidth="1"/>
    <col min="9220" max="9220" width="12.375" style="1" customWidth="1"/>
    <col min="9221" max="9221" width="10.875" style="1" customWidth="1"/>
    <col min="9222" max="9222" width="26.375" style="1" customWidth="1"/>
    <col min="9223" max="9224" width="10.875" style="1" customWidth="1"/>
    <col min="9225" max="9225" width="9.375" style="1" customWidth="1"/>
    <col min="9226" max="9226" width="9.125" style="1" customWidth="1"/>
    <col min="9227" max="9471" width="9" style="1"/>
    <col min="9472" max="9472" width="2.75" style="1" customWidth="1"/>
    <col min="9473" max="9473" width="4.75" style="1" customWidth="1"/>
    <col min="9474" max="9474" width="28.625" style="1" customWidth="1"/>
    <col min="9475" max="9475" width="15.375" style="1" customWidth="1"/>
    <col min="9476" max="9476" width="12.375" style="1" customWidth="1"/>
    <col min="9477" max="9477" width="10.875" style="1" customWidth="1"/>
    <col min="9478" max="9478" width="26.375" style="1" customWidth="1"/>
    <col min="9479" max="9480" width="10.875" style="1" customWidth="1"/>
    <col min="9481" max="9481" width="9.375" style="1" customWidth="1"/>
    <col min="9482" max="9482" width="9.125" style="1" customWidth="1"/>
    <col min="9483" max="9727" width="9" style="1"/>
    <col min="9728" max="9728" width="2.75" style="1" customWidth="1"/>
    <col min="9729" max="9729" width="4.75" style="1" customWidth="1"/>
    <col min="9730" max="9730" width="28.625" style="1" customWidth="1"/>
    <col min="9731" max="9731" width="15.375" style="1" customWidth="1"/>
    <col min="9732" max="9732" width="12.375" style="1" customWidth="1"/>
    <col min="9733" max="9733" width="10.875" style="1" customWidth="1"/>
    <col min="9734" max="9734" width="26.375" style="1" customWidth="1"/>
    <col min="9735" max="9736" width="10.875" style="1" customWidth="1"/>
    <col min="9737" max="9737" width="9.375" style="1" customWidth="1"/>
    <col min="9738" max="9738" width="9.125" style="1" customWidth="1"/>
    <col min="9739" max="9983" width="9" style="1"/>
    <col min="9984" max="9984" width="2.75" style="1" customWidth="1"/>
    <col min="9985" max="9985" width="4.75" style="1" customWidth="1"/>
    <col min="9986" max="9986" width="28.625" style="1" customWidth="1"/>
    <col min="9987" max="9987" width="15.375" style="1" customWidth="1"/>
    <col min="9988" max="9988" width="12.375" style="1" customWidth="1"/>
    <col min="9989" max="9989" width="10.875" style="1" customWidth="1"/>
    <col min="9990" max="9990" width="26.375" style="1" customWidth="1"/>
    <col min="9991" max="9992" width="10.875" style="1" customWidth="1"/>
    <col min="9993" max="9993" width="9.375" style="1" customWidth="1"/>
    <col min="9994" max="9994" width="9.125" style="1" customWidth="1"/>
    <col min="9995" max="10239" width="9" style="1"/>
    <col min="10240" max="10240" width="2.75" style="1" customWidth="1"/>
    <col min="10241" max="10241" width="4.75" style="1" customWidth="1"/>
    <col min="10242" max="10242" width="28.625" style="1" customWidth="1"/>
    <col min="10243" max="10243" width="15.375" style="1" customWidth="1"/>
    <col min="10244" max="10244" width="12.375" style="1" customWidth="1"/>
    <col min="10245" max="10245" width="10.875" style="1" customWidth="1"/>
    <col min="10246" max="10246" width="26.375" style="1" customWidth="1"/>
    <col min="10247" max="10248" width="10.875" style="1" customWidth="1"/>
    <col min="10249" max="10249" width="9.375" style="1" customWidth="1"/>
    <col min="10250" max="10250" width="9.125" style="1" customWidth="1"/>
    <col min="10251" max="10495" width="9" style="1"/>
    <col min="10496" max="10496" width="2.75" style="1" customWidth="1"/>
    <col min="10497" max="10497" width="4.75" style="1" customWidth="1"/>
    <col min="10498" max="10498" width="28.625" style="1" customWidth="1"/>
    <col min="10499" max="10499" width="15.375" style="1" customWidth="1"/>
    <col min="10500" max="10500" width="12.375" style="1" customWidth="1"/>
    <col min="10501" max="10501" width="10.875" style="1" customWidth="1"/>
    <col min="10502" max="10502" width="26.375" style="1" customWidth="1"/>
    <col min="10503" max="10504" width="10.875" style="1" customWidth="1"/>
    <col min="10505" max="10505" width="9.375" style="1" customWidth="1"/>
    <col min="10506" max="10506" width="9.125" style="1" customWidth="1"/>
    <col min="10507" max="10751" width="9" style="1"/>
    <col min="10752" max="10752" width="2.75" style="1" customWidth="1"/>
    <col min="10753" max="10753" width="4.75" style="1" customWidth="1"/>
    <col min="10754" max="10754" width="28.625" style="1" customWidth="1"/>
    <col min="10755" max="10755" width="15.375" style="1" customWidth="1"/>
    <col min="10756" max="10756" width="12.375" style="1" customWidth="1"/>
    <col min="10757" max="10757" width="10.875" style="1" customWidth="1"/>
    <col min="10758" max="10758" width="26.375" style="1" customWidth="1"/>
    <col min="10759" max="10760" width="10.875" style="1" customWidth="1"/>
    <col min="10761" max="10761" width="9.375" style="1" customWidth="1"/>
    <col min="10762" max="10762" width="9.125" style="1" customWidth="1"/>
    <col min="10763" max="11007" width="9" style="1"/>
    <col min="11008" max="11008" width="2.75" style="1" customWidth="1"/>
    <col min="11009" max="11009" width="4.75" style="1" customWidth="1"/>
    <col min="11010" max="11010" width="28.625" style="1" customWidth="1"/>
    <col min="11011" max="11011" width="15.375" style="1" customWidth="1"/>
    <col min="11012" max="11012" width="12.375" style="1" customWidth="1"/>
    <col min="11013" max="11013" width="10.875" style="1" customWidth="1"/>
    <col min="11014" max="11014" width="26.375" style="1" customWidth="1"/>
    <col min="11015" max="11016" width="10.875" style="1" customWidth="1"/>
    <col min="11017" max="11017" width="9.375" style="1" customWidth="1"/>
    <col min="11018" max="11018" width="9.125" style="1" customWidth="1"/>
    <col min="11019" max="11263" width="9" style="1"/>
    <col min="11264" max="11264" width="2.75" style="1" customWidth="1"/>
    <col min="11265" max="11265" width="4.75" style="1" customWidth="1"/>
    <col min="11266" max="11266" width="28.625" style="1" customWidth="1"/>
    <col min="11267" max="11267" width="15.375" style="1" customWidth="1"/>
    <col min="11268" max="11268" width="12.375" style="1" customWidth="1"/>
    <col min="11269" max="11269" width="10.875" style="1" customWidth="1"/>
    <col min="11270" max="11270" width="26.375" style="1" customWidth="1"/>
    <col min="11271" max="11272" width="10.875" style="1" customWidth="1"/>
    <col min="11273" max="11273" width="9.375" style="1" customWidth="1"/>
    <col min="11274" max="11274" width="9.125" style="1" customWidth="1"/>
    <col min="11275" max="11519" width="9" style="1"/>
    <col min="11520" max="11520" width="2.75" style="1" customWidth="1"/>
    <col min="11521" max="11521" width="4.75" style="1" customWidth="1"/>
    <col min="11522" max="11522" width="28.625" style="1" customWidth="1"/>
    <col min="11523" max="11523" width="15.375" style="1" customWidth="1"/>
    <col min="11524" max="11524" width="12.375" style="1" customWidth="1"/>
    <col min="11525" max="11525" width="10.875" style="1" customWidth="1"/>
    <col min="11526" max="11526" width="26.375" style="1" customWidth="1"/>
    <col min="11527" max="11528" width="10.875" style="1" customWidth="1"/>
    <col min="11529" max="11529" width="9.375" style="1" customWidth="1"/>
    <col min="11530" max="11530" width="9.125" style="1" customWidth="1"/>
    <col min="11531" max="11775" width="9" style="1"/>
    <col min="11776" max="11776" width="2.75" style="1" customWidth="1"/>
    <col min="11777" max="11777" width="4.75" style="1" customWidth="1"/>
    <col min="11778" max="11778" width="28.625" style="1" customWidth="1"/>
    <col min="11779" max="11779" width="15.375" style="1" customWidth="1"/>
    <col min="11780" max="11780" width="12.375" style="1" customWidth="1"/>
    <col min="11781" max="11781" width="10.875" style="1" customWidth="1"/>
    <col min="11782" max="11782" width="26.375" style="1" customWidth="1"/>
    <col min="11783" max="11784" width="10.875" style="1" customWidth="1"/>
    <col min="11785" max="11785" width="9.375" style="1" customWidth="1"/>
    <col min="11786" max="11786" width="9.125" style="1" customWidth="1"/>
    <col min="11787" max="12031" width="9" style="1"/>
    <col min="12032" max="12032" width="2.75" style="1" customWidth="1"/>
    <col min="12033" max="12033" width="4.75" style="1" customWidth="1"/>
    <col min="12034" max="12034" width="28.625" style="1" customWidth="1"/>
    <col min="12035" max="12035" width="15.375" style="1" customWidth="1"/>
    <col min="12036" max="12036" width="12.375" style="1" customWidth="1"/>
    <col min="12037" max="12037" width="10.875" style="1" customWidth="1"/>
    <col min="12038" max="12038" width="26.375" style="1" customWidth="1"/>
    <col min="12039" max="12040" width="10.875" style="1" customWidth="1"/>
    <col min="12041" max="12041" width="9.375" style="1" customWidth="1"/>
    <col min="12042" max="12042" width="9.125" style="1" customWidth="1"/>
    <col min="12043" max="12287" width="9" style="1"/>
    <col min="12288" max="12288" width="2.75" style="1" customWidth="1"/>
    <col min="12289" max="12289" width="4.75" style="1" customWidth="1"/>
    <col min="12290" max="12290" width="28.625" style="1" customWidth="1"/>
    <col min="12291" max="12291" width="15.375" style="1" customWidth="1"/>
    <col min="12292" max="12292" width="12.375" style="1" customWidth="1"/>
    <col min="12293" max="12293" width="10.875" style="1" customWidth="1"/>
    <col min="12294" max="12294" width="26.375" style="1" customWidth="1"/>
    <col min="12295" max="12296" width="10.875" style="1" customWidth="1"/>
    <col min="12297" max="12297" width="9.375" style="1" customWidth="1"/>
    <col min="12298" max="12298" width="9.125" style="1" customWidth="1"/>
    <col min="12299" max="12543" width="9" style="1"/>
    <col min="12544" max="12544" width="2.75" style="1" customWidth="1"/>
    <col min="12545" max="12545" width="4.75" style="1" customWidth="1"/>
    <col min="12546" max="12546" width="28.625" style="1" customWidth="1"/>
    <col min="12547" max="12547" width="15.375" style="1" customWidth="1"/>
    <col min="12548" max="12548" width="12.375" style="1" customWidth="1"/>
    <col min="12549" max="12549" width="10.875" style="1" customWidth="1"/>
    <col min="12550" max="12550" width="26.375" style="1" customWidth="1"/>
    <col min="12551" max="12552" width="10.875" style="1" customWidth="1"/>
    <col min="12553" max="12553" width="9.375" style="1" customWidth="1"/>
    <col min="12554" max="12554" width="9.125" style="1" customWidth="1"/>
    <col min="12555" max="12799" width="9" style="1"/>
    <col min="12800" max="12800" width="2.75" style="1" customWidth="1"/>
    <col min="12801" max="12801" width="4.75" style="1" customWidth="1"/>
    <col min="12802" max="12802" width="28.625" style="1" customWidth="1"/>
    <col min="12803" max="12803" width="15.375" style="1" customWidth="1"/>
    <col min="12804" max="12804" width="12.375" style="1" customWidth="1"/>
    <col min="12805" max="12805" width="10.875" style="1" customWidth="1"/>
    <col min="12806" max="12806" width="26.375" style="1" customWidth="1"/>
    <col min="12807" max="12808" width="10.875" style="1" customWidth="1"/>
    <col min="12809" max="12809" width="9.375" style="1" customWidth="1"/>
    <col min="12810" max="12810" width="9.125" style="1" customWidth="1"/>
    <col min="12811" max="13055" width="9" style="1"/>
    <col min="13056" max="13056" width="2.75" style="1" customWidth="1"/>
    <col min="13057" max="13057" width="4.75" style="1" customWidth="1"/>
    <col min="13058" max="13058" width="28.625" style="1" customWidth="1"/>
    <col min="13059" max="13059" width="15.375" style="1" customWidth="1"/>
    <col min="13060" max="13060" width="12.375" style="1" customWidth="1"/>
    <col min="13061" max="13061" width="10.875" style="1" customWidth="1"/>
    <col min="13062" max="13062" width="26.375" style="1" customWidth="1"/>
    <col min="13063" max="13064" width="10.875" style="1" customWidth="1"/>
    <col min="13065" max="13065" width="9.375" style="1" customWidth="1"/>
    <col min="13066" max="13066" width="9.125" style="1" customWidth="1"/>
    <col min="13067" max="13311" width="9" style="1"/>
    <col min="13312" max="13312" width="2.75" style="1" customWidth="1"/>
    <col min="13313" max="13313" width="4.75" style="1" customWidth="1"/>
    <col min="13314" max="13314" width="28.625" style="1" customWidth="1"/>
    <col min="13315" max="13315" width="15.375" style="1" customWidth="1"/>
    <col min="13316" max="13316" width="12.375" style="1" customWidth="1"/>
    <col min="13317" max="13317" width="10.875" style="1" customWidth="1"/>
    <col min="13318" max="13318" width="26.375" style="1" customWidth="1"/>
    <col min="13319" max="13320" width="10.875" style="1" customWidth="1"/>
    <col min="13321" max="13321" width="9.375" style="1" customWidth="1"/>
    <col min="13322" max="13322" width="9.125" style="1" customWidth="1"/>
    <col min="13323" max="13567" width="9" style="1"/>
    <col min="13568" max="13568" width="2.75" style="1" customWidth="1"/>
    <col min="13569" max="13569" width="4.75" style="1" customWidth="1"/>
    <col min="13570" max="13570" width="28.625" style="1" customWidth="1"/>
    <col min="13571" max="13571" width="15.375" style="1" customWidth="1"/>
    <col min="13572" max="13572" width="12.375" style="1" customWidth="1"/>
    <col min="13573" max="13573" width="10.875" style="1" customWidth="1"/>
    <col min="13574" max="13574" width="26.375" style="1" customWidth="1"/>
    <col min="13575" max="13576" width="10.875" style="1" customWidth="1"/>
    <col min="13577" max="13577" width="9.375" style="1" customWidth="1"/>
    <col min="13578" max="13578" width="9.125" style="1" customWidth="1"/>
    <col min="13579" max="13823" width="9" style="1"/>
    <col min="13824" max="13824" width="2.75" style="1" customWidth="1"/>
    <col min="13825" max="13825" width="4.75" style="1" customWidth="1"/>
    <col min="13826" max="13826" width="28.625" style="1" customWidth="1"/>
    <col min="13827" max="13827" width="15.375" style="1" customWidth="1"/>
    <col min="13828" max="13828" width="12.375" style="1" customWidth="1"/>
    <col min="13829" max="13829" width="10.875" style="1" customWidth="1"/>
    <col min="13830" max="13830" width="26.375" style="1" customWidth="1"/>
    <col min="13831" max="13832" width="10.875" style="1" customWidth="1"/>
    <col min="13833" max="13833" width="9.375" style="1" customWidth="1"/>
    <col min="13834" max="13834" width="9.125" style="1" customWidth="1"/>
    <col min="13835" max="14079" width="9" style="1"/>
    <col min="14080" max="14080" width="2.75" style="1" customWidth="1"/>
    <col min="14081" max="14081" width="4.75" style="1" customWidth="1"/>
    <col min="14082" max="14082" width="28.625" style="1" customWidth="1"/>
    <col min="14083" max="14083" width="15.375" style="1" customWidth="1"/>
    <col min="14084" max="14084" width="12.375" style="1" customWidth="1"/>
    <col min="14085" max="14085" width="10.875" style="1" customWidth="1"/>
    <col min="14086" max="14086" width="26.375" style="1" customWidth="1"/>
    <col min="14087" max="14088" width="10.875" style="1" customWidth="1"/>
    <col min="14089" max="14089" width="9.375" style="1" customWidth="1"/>
    <col min="14090" max="14090" width="9.125" style="1" customWidth="1"/>
    <col min="14091" max="14335" width="9" style="1"/>
    <col min="14336" max="14336" width="2.75" style="1" customWidth="1"/>
    <col min="14337" max="14337" width="4.75" style="1" customWidth="1"/>
    <col min="14338" max="14338" width="28.625" style="1" customWidth="1"/>
    <col min="14339" max="14339" width="15.375" style="1" customWidth="1"/>
    <col min="14340" max="14340" width="12.375" style="1" customWidth="1"/>
    <col min="14341" max="14341" width="10.875" style="1" customWidth="1"/>
    <col min="14342" max="14342" width="26.375" style="1" customWidth="1"/>
    <col min="14343" max="14344" width="10.875" style="1" customWidth="1"/>
    <col min="14345" max="14345" width="9.375" style="1" customWidth="1"/>
    <col min="14346" max="14346" width="9.125" style="1" customWidth="1"/>
    <col min="14347" max="14591" width="9" style="1"/>
    <col min="14592" max="14592" width="2.75" style="1" customWidth="1"/>
    <col min="14593" max="14593" width="4.75" style="1" customWidth="1"/>
    <col min="14594" max="14594" width="28.625" style="1" customWidth="1"/>
    <col min="14595" max="14595" width="15.375" style="1" customWidth="1"/>
    <col min="14596" max="14596" width="12.375" style="1" customWidth="1"/>
    <col min="14597" max="14597" width="10.875" style="1" customWidth="1"/>
    <col min="14598" max="14598" width="26.375" style="1" customWidth="1"/>
    <col min="14599" max="14600" width="10.875" style="1" customWidth="1"/>
    <col min="14601" max="14601" width="9.375" style="1" customWidth="1"/>
    <col min="14602" max="14602" width="9.125" style="1" customWidth="1"/>
    <col min="14603" max="14847" width="9" style="1"/>
    <col min="14848" max="14848" width="2.75" style="1" customWidth="1"/>
    <col min="14849" max="14849" width="4.75" style="1" customWidth="1"/>
    <col min="14850" max="14850" width="28.625" style="1" customWidth="1"/>
    <col min="14851" max="14851" width="15.375" style="1" customWidth="1"/>
    <col min="14852" max="14852" width="12.375" style="1" customWidth="1"/>
    <col min="14853" max="14853" width="10.875" style="1" customWidth="1"/>
    <col min="14854" max="14854" width="26.375" style="1" customWidth="1"/>
    <col min="14855" max="14856" width="10.875" style="1" customWidth="1"/>
    <col min="14857" max="14857" width="9.375" style="1" customWidth="1"/>
    <col min="14858" max="14858" width="9.125" style="1" customWidth="1"/>
    <col min="14859" max="15103" width="9" style="1"/>
    <col min="15104" max="15104" width="2.75" style="1" customWidth="1"/>
    <col min="15105" max="15105" width="4.75" style="1" customWidth="1"/>
    <col min="15106" max="15106" width="28.625" style="1" customWidth="1"/>
    <col min="15107" max="15107" width="15.375" style="1" customWidth="1"/>
    <col min="15108" max="15108" width="12.375" style="1" customWidth="1"/>
    <col min="15109" max="15109" width="10.875" style="1" customWidth="1"/>
    <col min="15110" max="15110" width="26.375" style="1" customWidth="1"/>
    <col min="15111" max="15112" width="10.875" style="1" customWidth="1"/>
    <col min="15113" max="15113" width="9.375" style="1" customWidth="1"/>
    <col min="15114" max="15114" width="9.125" style="1" customWidth="1"/>
    <col min="15115" max="15359" width="9" style="1"/>
    <col min="15360" max="15360" width="2.75" style="1" customWidth="1"/>
    <col min="15361" max="15361" width="4.75" style="1" customWidth="1"/>
    <col min="15362" max="15362" width="28.625" style="1" customWidth="1"/>
    <col min="15363" max="15363" width="15.375" style="1" customWidth="1"/>
    <col min="15364" max="15364" width="12.375" style="1" customWidth="1"/>
    <col min="15365" max="15365" width="10.875" style="1" customWidth="1"/>
    <col min="15366" max="15366" width="26.375" style="1" customWidth="1"/>
    <col min="15367" max="15368" width="10.875" style="1" customWidth="1"/>
    <col min="15369" max="15369" width="9.375" style="1" customWidth="1"/>
    <col min="15370" max="15370" width="9.125" style="1" customWidth="1"/>
    <col min="15371" max="15615" width="9" style="1"/>
    <col min="15616" max="15616" width="2.75" style="1" customWidth="1"/>
    <col min="15617" max="15617" width="4.75" style="1" customWidth="1"/>
    <col min="15618" max="15618" width="28.625" style="1" customWidth="1"/>
    <col min="15619" max="15619" width="15.375" style="1" customWidth="1"/>
    <col min="15620" max="15620" width="12.375" style="1" customWidth="1"/>
    <col min="15621" max="15621" width="10.875" style="1" customWidth="1"/>
    <col min="15622" max="15622" width="26.375" style="1" customWidth="1"/>
    <col min="15623" max="15624" width="10.875" style="1" customWidth="1"/>
    <col min="15625" max="15625" width="9.375" style="1" customWidth="1"/>
    <col min="15626" max="15626" width="9.125" style="1" customWidth="1"/>
    <col min="15627" max="15871" width="9" style="1"/>
    <col min="15872" max="15872" width="2.75" style="1" customWidth="1"/>
    <col min="15873" max="15873" width="4.75" style="1" customWidth="1"/>
    <col min="15874" max="15874" width="28.625" style="1" customWidth="1"/>
    <col min="15875" max="15875" width="15.375" style="1" customWidth="1"/>
    <col min="15876" max="15876" width="12.375" style="1" customWidth="1"/>
    <col min="15877" max="15877" width="10.875" style="1" customWidth="1"/>
    <col min="15878" max="15878" width="26.375" style="1" customWidth="1"/>
    <col min="15879" max="15880" width="10.875" style="1" customWidth="1"/>
    <col min="15881" max="15881" width="9.375" style="1" customWidth="1"/>
    <col min="15882" max="15882" width="9.125" style="1" customWidth="1"/>
    <col min="15883" max="16127" width="9" style="1"/>
    <col min="16128" max="16128" width="2.75" style="1" customWidth="1"/>
    <col min="16129" max="16129" width="4.75" style="1" customWidth="1"/>
    <col min="16130" max="16130" width="28.625" style="1" customWidth="1"/>
    <col min="16131" max="16131" width="15.375" style="1" customWidth="1"/>
    <col min="16132" max="16132" width="12.375" style="1" customWidth="1"/>
    <col min="16133" max="16133" width="10.875" style="1" customWidth="1"/>
    <col min="16134" max="16134" width="26.375" style="1" customWidth="1"/>
    <col min="16135" max="16136" width="10.875" style="1" customWidth="1"/>
    <col min="16137" max="16137" width="9.375" style="1" customWidth="1"/>
    <col min="16138" max="16138" width="9.125" style="1" customWidth="1"/>
    <col min="16139" max="16384" width="9" style="1"/>
  </cols>
  <sheetData>
    <row r="1" spans="1:21" s="189" customFormat="1" x14ac:dyDescent="0.35">
      <c r="B1" s="361" t="s">
        <v>238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</row>
    <row r="2" spans="1:21" ht="22.5" x14ac:dyDescent="0.45">
      <c r="A2" s="402" t="s">
        <v>69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</row>
    <row r="3" spans="1:21" s="273" customFormat="1" ht="47.25" customHeight="1" x14ac:dyDescent="0.2">
      <c r="A3" s="375" t="s">
        <v>196</v>
      </c>
      <c r="B3" s="375" t="s">
        <v>0</v>
      </c>
      <c r="C3" s="375" t="s">
        <v>10</v>
      </c>
      <c r="D3" s="375" t="s">
        <v>11</v>
      </c>
      <c r="E3" s="374" t="s">
        <v>12</v>
      </c>
      <c r="F3" s="374" t="s">
        <v>254</v>
      </c>
      <c r="G3" s="375" t="s">
        <v>14</v>
      </c>
      <c r="H3" s="422" t="s">
        <v>15</v>
      </c>
      <c r="I3" s="422" t="s">
        <v>16</v>
      </c>
      <c r="J3" s="404" t="s">
        <v>189</v>
      </c>
      <c r="K3" s="406"/>
      <c r="L3" s="404" t="s">
        <v>215</v>
      </c>
      <c r="M3" s="405"/>
      <c r="N3" s="406"/>
      <c r="O3" s="407" t="s">
        <v>190</v>
      </c>
      <c r="P3" s="408"/>
      <c r="Q3" s="404" t="s">
        <v>209</v>
      </c>
      <c r="R3" s="405"/>
      <c r="S3" s="405"/>
      <c r="T3" s="409" t="s">
        <v>210</v>
      </c>
      <c r="U3" s="409"/>
    </row>
    <row r="4" spans="1:21" s="273" customFormat="1" ht="78" x14ac:dyDescent="0.2">
      <c r="A4" s="376"/>
      <c r="B4" s="376"/>
      <c r="C4" s="376"/>
      <c r="D4" s="376"/>
      <c r="E4" s="374"/>
      <c r="F4" s="374"/>
      <c r="G4" s="376"/>
      <c r="H4" s="423"/>
      <c r="I4" s="423"/>
      <c r="J4" s="232" t="s">
        <v>191</v>
      </c>
      <c r="K4" s="232" t="s">
        <v>1</v>
      </c>
      <c r="L4" s="232" t="s">
        <v>216</v>
      </c>
      <c r="M4" s="232" t="s">
        <v>217</v>
      </c>
      <c r="N4" s="232" t="s">
        <v>218</v>
      </c>
      <c r="O4" s="222" t="s">
        <v>17</v>
      </c>
      <c r="P4" s="233" t="s">
        <v>18</v>
      </c>
      <c r="Q4" s="232" t="s">
        <v>192</v>
      </c>
      <c r="R4" s="232" t="s">
        <v>193</v>
      </c>
      <c r="S4" s="234" t="s">
        <v>194</v>
      </c>
      <c r="T4" s="232" t="s">
        <v>195</v>
      </c>
      <c r="U4" s="232" t="s">
        <v>220</v>
      </c>
    </row>
    <row r="5" spans="1:21" ht="21" hidden="1" customHeight="1" x14ac:dyDescent="0.45">
      <c r="A5" s="393" t="s">
        <v>19</v>
      </c>
      <c r="B5" s="394"/>
      <c r="C5" s="395"/>
      <c r="D5" s="90"/>
      <c r="E5" s="90" t="s">
        <v>20</v>
      </c>
      <c r="F5" s="3">
        <f>SUM(F6:F24)</f>
        <v>104957500</v>
      </c>
      <c r="G5" s="3"/>
      <c r="H5" s="424"/>
      <c r="I5" s="114"/>
      <c r="J5" s="90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4"/>
    </row>
    <row r="6" spans="1:21" s="5" customFormat="1" ht="75" hidden="1" x14ac:dyDescent="0.45">
      <c r="A6" s="6">
        <v>1</v>
      </c>
      <c r="B6" s="6"/>
      <c r="C6" s="7" t="s">
        <v>21</v>
      </c>
      <c r="D6" s="8" t="s">
        <v>22</v>
      </c>
      <c r="E6" s="9" t="s">
        <v>23</v>
      </c>
      <c r="F6" s="10">
        <v>2000000</v>
      </c>
      <c r="G6" s="10"/>
      <c r="H6" s="10"/>
      <c r="I6" s="10"/>
      <c r="J6" s="8" t="s">
        <v>22</v>
      </c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2"/>
    </row>
    <row r="7" spans="1:21" s="5" customFormat="1" ht="56.25" hidden="1" x14ac:dyDescent="0.45">
      <c r="A7" s="6">
        <v>2</v>
      </c>
      <c r="B7" s="6"/>
      <c r="C7" s="7" t="s">
        <v>25</v>
      </c>
      <c r="D7" s="8" t="s">
        <v>26</v>
      </c>
      <c r="E7" s="9" t="s">
        <v>23</v>
      </c>
      <c r="F7" s="10">
        <v>300000</v>
      </c>
      <c r="G7" s="10"/>
      <c r="H7" s="10"/>
      <c r="I7" s="10"/>
      <c r="J7" s="8" t="s">
        <v>26</v>
      </c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2"/>
    </row>
    <row r="8" spans="1:21" s="5" customFormat="1" ht="75" hidden="1" x14ac:dyDescent="0.45">
      <c r="A8" s="6">
        <v>3</v>
      </c>
      <c r="B8" s="6"/>
      <c r="C8" s="7" t="s">
        <v>28</v>
      </c>
      <c r="D8" s="8" t="s">
        <v>22</v>
      </c>
      <c r="E8" s="9" t="s">
        <v>29</v>
      </c>
      <c r="F8" s="10">
        <v>500000</v>
      </c>
      <c r="G8" s="10"/>
      <c r="H8" s="10"/>
      <c r="I8" s="10"/>
      <c r="J8" s="8" t="s">
        <v>22</v>
      </c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2"/>
    </row>
    <row r="9" spans="1:21" s="5" customFormat="1" ht="75" hidden="1" x14ac:dyDescent="0.45">
      <c r="A9" s="6">
        <v>4</v>
      </c>
      <c r="B9" s="6"/>
      <c r="C9" s="7" t="s">
        <v>31</v>
      </c>
      <c r="D9" s="8" t="s">
        <v>22</v>
      </c>
      <c r="E9" s="9" t="s">
        <v>23</v>
      </c>
      <c r="F9" s="10">
        <v>1500000</v>
      </c>
      <c r="G9" s="10"/>
      <c r="H9" s="10"/>
      <c r="I9" s="10"/>
      <c r="J9" s="8" t="s">
        <v>22</v>
      </c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2"/>
    </row>
    <row r="10" spans="1:21" s="5" customFormat="1" ht="56.25" hidden="1" x14ac:dyDescent="0.45">
      <c r="A10" s="6">
        <v>5</v>
      </c>
      <c r="B10" s="6"/>
      <c r="C10" s="7" t="s">
        <v>33</v>
      </c>
      <c r="D10" s="8" t="s">
        <v>26</v>
      </c>
      <c r="E10" s="9" t="s">
        <v>34</v>
      </c>
      <c r="F10" s="10">
        <v>800000</v>
      </c>
      <c r="G10" s="10"/>
      <c r="H10" s="10"/>
      <c r="I10" s="10"/>
      <c r="J10" s="8" t="s">
        <v>26</v>
      </c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2"/>
    </row>
    <row r="11" spans="1:21" s="5" customFormat="1" ht="75" hidden="1" x14ac:dyDescent="0.45">
      <c r="A11" s="6">
        <v>6</v>
      </c>
      <c r="B11" s="6"/>
      <c r="C11" s="7" t="s">
        <v>36</v>
      </c>
      <c r="D11" s="8" t="s">
        <v>37</v>
      </c>
      <c r="E11" s="9" t="s">
        <v>38</v>
      </c>
      <c r="F11" s="10">
        <v>2000000</v>
      </c>
      <c r="G11" s="10"/>
      <c r="H11" s="10"/>
      <c r="I11" s="10"/>
      <c r="J11" s="8" t="s">
        <v>37</v>
      </c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2"/>
    </row>
    <row r="12" spans="1:21" s="5" customFormat="1" ht="75" hidden="1" x14ac:dyDescent="0.45">
      <c r="A12" s="6">
        <v>7</v>
      </c>
      <c r="B12" s="6"/>
      <c r="C12" s="7" t="s">
        <v>40</v>
      </c>
      <c r="D12" s="8" t="s">
        <v>37</v>
      </c>
      <c r="E12" s="9" t="s">
        <v>38</v>
      </c>
      <c r="F12" s="10">
        <v>5000000</v>
      </c>
      <c r="G12" s="10"/>
      <c r="H12" s="10"/>
      <c r="I12" s="10"/>
      <c r="J12" s="8" t="s">
        <v>37</v>
      </c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2"/>
    </row>
    <row r="13" spans="1:21" s="5" customFormat="1" ht="93.75" hidden="1" x14ac:dyDescent="0.45">
      <c r="A13" s="6">
        <v>8</v>
      </c>
      <c r="B13" s="6"/>
      <c r="C13" s="7" t="s">
        <v>42</v>
      </c>
      <c r="D13" s="8" t="s">
        <v>43</v>
      </c>
      <c r="E13" s="9" t="s">
        <v>23</v>
      </c>
      <c r="F13" s="10">
        <v>10000000</v>
      </c>
      <c r="G13" s="10"/>
      <c r="H13" s="10"/>
      <c r="I13" s="10"/>
      <c r="J13" s="8" t="s">
        <v>43</v>
      </c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2"/>
    </row>
    <row r="14" spans="1:21" s="5" customFormat="1" ht="93.75" hidden="1" x14ac:dyDescent="0.45">
      <c r="A14" s="6">
        <v>9</v>
      </c>
      <c r="B14" s="6"/>
      <c r="C14" s="7" t="s">
        <v>45</v>
      </c>
      <c r="D14" s="8" t="s">
        <v>46</v>
      </c>
      <c r="E14" s="9" t="s">
        <v>29</v>
      </c>
      <c r="F14" s="10">
        <v>1000000</v>
      </c>
      <c r="G14" s="10"/>
      <c r="H14" s="10"/>
      <c r="I14" s="10"/>
      <c r="J14" s="8" t="s">
        <v>46</v>
      </c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2"/>
    </row>
    <row r="15" spans="1:21" s="5" customFormat="1" ht="93.75" hidden="1" x14ac:dyDescent="0.45">
      <c r="A15" s="6">
        <v>10</v>
      </c>
      <c r="B15" s="6"/>
      <c r="C15" s="7" t="s">
        <v>48</v>
      </c>
      <c r="D15" s="8" t="s">
        <v>46</v>
      </c>
      <c r="E15" s="9" t="s">
        <v>29</v>
      </c>
      <c r="F15" s="10">
        <v>1500000</v>
      </c>
      <c r="G15" s="10"/>
      <c r="H15" s="10"/>
      <c r="I15" s="10"/>
      <c r="J15" s="8" t="s">
        <v>46</v>
      </c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2"/>
    </row>
    <row r="16" spans="1:21" s="5" customFormat="1" ht="93.75" hidden="1" x14ac:dyDescent="0.45">
      <c r="A16" s="6">
        <v>11</v>
      </c>
      <c r="B16" s="6"/>
      <c r="C16" s="7" t="s">
        <v>50</v>
      </c>
      <c r="D16" s="8" t="s">
        <v>46</v>
      </c>
      <c r="E16" s="9" t="s">
        <v>29</v>
      </c>
      <c r="F16" s="10">
        <v>2000000</v>
      </c>
      <c r="G16" s="10"/>
      <c r="H16" s="10"/>
      <c r="I16" s="10"/>
      <c r="J16" s="8" t="s">
        <v>46</v>
      </c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2"/>
    </row>
    <row r="17" spans="1:21" s="5" customFormat="1" ht="75" hidden="1" x14ac:dyDescent="0.45">
      <c r="A17" s="6">
        <v>12</v>
      </c>
      <c r="B17" s="6"/>
      <c r="C17" s="7" t="s">
        <v>52</v>
      </c>
      <c r="D17" s="8" t="s">
        <v>26</v>
      </c>
      <c r="E17" s="9" t="s">
        <v>29</v>
      </c>
      <c r="F17" s="10">
        <v>252500</v>
      </c>
      <c r="G17" s="10"/>
      <c r="H17" s="10"/>
      <c r="I17" s="10"/>
      <c r="J17" s="8" t="s">
        <v>26</v>
      </c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2"/>
    </row>
    <row r="18" spans="1:21" s="5" customFormat="1" ht="93.75" hidden="1" x14ac:dyDescent="0.45">
      <c r="A18" s="6">
        <v>13</v>
      </c>
      <c r="B18" s="6"/>
      <c r="C18" s="7" t="s">
        <v>54</v>
      </c>
      <c r="D18" s="8" t="s">
        <v>46</v>
      </c>
      <c r="E18" s="9" t="s">
        <v>29</v>
      </c>
      <c r="F18" s="10">
        <v>1500000</v>
      </c>
      <c r="G18" s="10"/>
      <c r="H18" s="10"/>
      <c r="I18" s="10"/>
      <c r="J18" s="8" t="s">
        <v>46</v>
      </c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2"/>
    </row>
    <row r="19" spans="1:21" s="5" customFormat="1" ht="112.5" hidden="1" x14ac:dyDescent="0.45">
      <c r="A19" s="6">
        <v>14</v>
      </c>
      <c r="B19" s="6"/>
      <c r="C19" s="7" t="s">
        <v>56</v>
      </c>
      <c r="D19" s="8" t="s">
        <v>57</v>
      </c>
      <c r="E19" s="9" t="s">
        <v>34</v>
      </c>
      <c r="F19" s="10">
        <v>20970000</v>
      </c>
      <c r="G19" s="10"/>
      <c r="H19" s="10"/>
      <c r="I19" s="10"/>
      <c r="J19" s="8" t="s">
        <v>57</v>
      </c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2"/>
    </row>
    <row r="20" spans="1:21" s="5" customFormat="1" ht="56.25" hidden="1" x14ac:dyDescent="0.45">
      <c r="A20" s="6">
        <v>15</v>
      </c>
      <c r="B20" s="6"/>
      <c r="C20" s="7" t="s">
        <v>59</v>
      </c>
      <c r="D20" s="8" t="s">
        <v>26</v>
      </c>
      <c r="E20" s="9" t="s">
        <v>29</v>
      </c>
      <c r="F20" s="10">
        <v>1500000</v>
      </c>
      <c r="G20" s="10"/>
      <c r="H20" s="10"/>
      <c r="I20" s="10"/>
      <c r="J20" s="8" t="s">
        <v>26</v>
      </c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2"/>
    </row>
    <row r="21" spans="1:21" s="5" customFormat="1" ht="75" hidden="1" x14ac:dyDescent="0.45">
      <c r="A21" s="6">
        <v>16</v>
      </c>
      <c r="B21" s="6"/>
      <c r="C21" s="7" t="s">
        <v>61</v>
      </c>
      <c r="D21" s="8" t="s">
        <v>62</v>
      </c>
      <c r="E21" s="9" t="s">
        <v>34</v>
      </c>
      <c r="F21" s="10">
        <v>1135000</v>
      </c>
      <c r="G21" s="10"/>
      <c r="H21" s="10"/>
      <c r="I21" s="10"/>
      <c r="J21" s="8" t="s">
        <v>62</v>
      </c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2"/>
    </row>
    <row r="22" spans="1:21" s="5" customFormat="1" ht="56.25" hidden="1" x14ac:dyDescent="0.45">
      <c r="A22" s="6">
        <v>17</v>
      </c>
      <c r="B22" s="6"/>
      <c r="C22" s="7" t="s">
        <v>64</v>
      </c>
      <c r="D22" s="8" t="s">
        <v>65</v>
      </c>
      <c r="E22" s="9" t="s">
        <v>23</v>
      </c>
      <c r="F22" s="10">
        <v>1500000</v>
      </c>
      <c r="G22" s="10"/>
      <c r="H22" s="10"/>
      <c r="I22" s="10"/>
      <c r="J22" s="8" t="s">
        <v>65</v>
      </c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2"/>
    </row>
    <row r="23" spans="1:21" s="5" customFormat="1" ht="56.25" hidden="1" x14ac:dyDescent="0.45">
      <c r="A23" s="267">
        <v>18</v>
      </c>
      <c r="B23" s="267"/>
      <c r="C23" s="268" t="s">
        <v>67</v>
      </c>
      <c r="D23" s="269" t="s">
        <v>65</v>
      </c>
      <c r="E23" s="270" t="s">
        <v>23</v>
      </c>
      <c r="F23" s="271">
        <v>1500000</v>
      </c>
      <c r="G23" s="271"/>
      <c r="H23" s="271"/>
      <c r="I23" s="271"/>
      <c r="J23" s="269" t="s">
        <v>65</v>
      </c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2"/>
    </row>
    <row r="24" spans="1:21" s="5" customFormat="1" ht="135.75" customHeight="1" x14ac:dyDescent="0.45">
      <c r="A24" s="6">
        <v>1</v>
      </c>
      <c r="B24" s="6">
        <v>2553</v>
      </c>
      <c r="C24" s="7" t="s">
        <v>253</v>
      </c>
      <c r="D24" s="8" t="s">
        <v>69</v>
      </c>
      <c r="E24" s="9" t="s">
        <v>70</v>
      </c>
      <c r="F24" s="10">
        <v>50000000</v>
      </c>
      <c r="G24" s="7" t="s">
        <v>252</v>
      </c>
      <c r="H24" s="10"/>
      <c r="I24" s="10"/>
      <c r="J24" s="11" t="s">
        <v>71</v>
      </c>
      <c r="K24" s="229"/>
      <c r="L24" s="229"/>
      <c r="M24" s="229"/>
      <c r="N24" s="229"/>
      <c r="O24" s="229"/>
      <c r="P24" s="11" t="s">
        <v>71</v>
      </c>
      <c r="Q24" s="229"/>
      <c r="R24" s="229"/>
      <c r="S24" s="229"/>
      <c r="T24" s="229"/>
      <c r="U24" s="229"/>
    </row>
    <row r="25" spans="1:21" x14ac:dyDescent="0.45">
      <c r="F25" s="85">
        <f>SUM(F24)</f>
        <v>50000000</v>
      </c>
    </row>
  </sheetData>
  <mergeCells count="17">
    <mergeCell ref="A2:U2"/>
    <mergeCell ref="A3:A4"/>
    <mergeCell ref="C3:C4"/>
    <mergeCell ref="I3:I4"/>
    <mergeCell ref="B1:U1"/>
    <mergeCell ref="Q3:S3"/>
    <mergeCell ref="T3:U3"/>
    <mergeCell ref="H3:H5"/>
    <mergeCell ref="J3:K3"/>
    <mergeCell ref="L3:N3"/>
    <mergeCell ref="O3:P3"/>
    <mergeCell ref="A5:C5"/>
    <mergeCell ref="D3:D4"/>
    <mergeCell ref="E3:E4"/>
    <mergeCell ref="F3:F4"/>
    <mergeCell ref="G3:G4"/>
    <mergeCell ref="B3:B4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W28"/>
  <sheetViews>
    <sheetView zoomScale="80" zoomScaleNormal="80" workbookViewId="0">
      <selection activeCell="O25" sqref="O25"/>
    </sheetView>
  </sheetViews>
  <sheetFormatPr defaultRowHeight="21" x14ac:dyDescent="0.45"/>
  <cols>
    <col min="1" max="1" width="6.5" style="1" customWidth="1"/>
    <col min="2" max="2" width="9.875" style="1" customWidth="1"/>
    <col min="3" max="3" width="28.625" style="1" customWidth="1"/>
    <col min="4" max="4" width="14.625" style="1" customWidth="1"/>
    <col min="5" max="5" width="11.875" style="1" customWidth="1"/>
    <col min="6" max="6" width="13.5" style="1" customWidth="1"/>
    <col min="7" max="7" width="23.75" style="12" customWidth="1"/>
    <col min="8" max="8" width="15.25" style="12" customWidth="1"/>
    <col min="9" max="9" width="13.25" style="1" customWidth="1"/>
    <col min="10" max="10" width="10.875" style="1" customWidth="1"/>
    <col min="11" max="11" width="7.5" style="1" customWidth="1"/>
    <col min="12" max="12" width="9.125" style="1" customWidth="1"/>
    <col min="13" max="19" width="9" style="1"/>
    <col min="20" max="20" width="4.75" style="1" customWidth="1"/>
    <col min="21" max="21" width="7.25" style="1" customWidth="1"/>
    <col min="22" max="255" width="9" style="1"/>
    <col min="256" max="256" width="2.75" style="1" customWidth="1"/>
    <col min="257" max="257" width="4.75" style="1" customWidth="1"/>
    <col min="258" max="258" width="28.625" style="1" customWidth="1"/>
    <col min="259" max="259" width="15.375" style="1" customWidth="1"/>
    <col min="260" max="260" width="12.375" style="1" customWidth="1"/>
    <col min="261" max="261" width="10.875" style="1" customWidth="1"/>
    <col min="262" max="262" width="26.375" style="1" customWidth="1"/>
    <col min="263" max="264" width="10.875" style="1" customWidth="1"/>
    <col min="265" max="265" width="9.375" style="1" customWidth="1"/>
    <col min="266" max="266" width="9.125" style="1" customWidth="1"/>
    <col min="267" max="511" width="9" style="1"/>
    <col min="512" max="512" width="2.75" style="1" customWidth="1"/>
    <col min="513" max="513" width="4.75" style="1" customWidth="1"/>
    <col min="514" max="514" width="28.625" style="1" customWidth="1"/>
    <col min="515" max="515" width="15.375" style="1" customWidth="1"/>
    <col min="516" max="516" width="12.375" style="1" customWidth="1"/>
    <col min="517" max="517" width="10.875" style="1" customWidth="1"/>
    <col min="518" max="518" width="26.375" style="1" customWidth="1"/>
    <col min="519" max="520" width="10.875" style="1" customWidth="1"/>
    <col min="521" max="521" width="9.375" style="1" customWidth="1"/>
    <col min="522" max="522" width="9.125" style="1" customWidth="1"/>
    <col min="523" max="767" width="9" style="1"/>
    <col min="768" max="768" width="2.75" style="1" customWidth="1"/>
    <col min="769" max="769" width="4.75" style="1" customWidth="1"/>
    <col min="770" max="770" width="28.625" style="1" customWidth="1"/>
    <col min="771" max="771" width="15.375" style="1" customWidth="1"/>
    <col min="772" max="772" width="12.375" style="1" customWidth="1"/>
    <col min="773" max="773" width="10.875" style="1" customWidth="1"/>
    <col min="774" max="774" width="26.375" style="1" customWidth="1"/>
    <col min="775" max="776" width="10.875" style="1" customWidth="1"/>
    <col min="777" max="777" width="9.375" style="1" customWidth="1"/>
    <col min="778" max="778" width="9.125" style="1" customWidth="1"/>
    <col min="779" max="1023" width="9" style="1"/>
    <col min="1024" max="1024" width="2.75" style="1" customWidth="1"/>
    <col min="1025" max="1025" width="4.75" style="1" customWidth="1"/>
    <col min="1026" max="1026" width="28.625" style="1" customWidth="1"/>
    <col min="1027" max="1027" width="15.375" style="1" customWidth="1"/>
    <col min="1028" max="1028" width="12.375" style="1" customWidth="1"/>
    <col min="1029" max="1029" width="10.875" style="1" customWidth="1"/>
    <col min="1030" max="1030" width="26.375" style="1" customWidth="1"/>
    <col min="1031" max="1032" width="10.875" style="1" customWidth="1"/>
    <col min="1033" max="1033" width="9.375" style="1" customWidth="1"/>
    <col min="1034" max="1034" width="9.125" style="1" customWidth="1"/>
    <col min="1035" max="1279" width="9" style="1"/>
    <col min="1280" max="1280" width="2.75" style="1" customWidth="1"/>
    <col min="1281" max="1281" width="4.75" style="1" customWidth="1"/>
    <col min="1282" max="1282" width="28.625" style="1" customWidth="1"/>
    <col min="1283" max="1283" width="15.375" style="1" customWidth="1"/>
    <col min="1284" max="1284" width="12.375" style="1" customWidth="1"/>
    <col min="1285" max="1285" width="10.875" style="1" customWidth="1"/>
    <col min="1286" max="1286" width="26.375" style="1" customWidth="1"/>
    <col min="1287" max="1288" width="10.875" style="1" customWidth="1"/>
    <col min="1289" max="1289" width="9.375" style="1" customWidth="1"/>
    <col min="1290" max="1290" width="9.125" style="1" customWidth="1"/>
    <col min="1291" max="1535" width="9" style="1"/>
    <col min="1536" max="1536" width="2.75" style="1" customWidth="1"/>
    <col min="1537" max="1537" width="4.75" style="1" customWidth="1"/>
    <col min="1538" max="1538" width="28.625" style="1" customWidth="1"/>
    <col min="1539" max="1539" width="15.375" style="1" customWidth="1"/>
    <col min="1540" max="1540" width="12.375" style="1" customWidth="1"/>
    <col min="1541" max="1541" width="10.875" style="1" customWidth="1"/>
    <col min="1542" max="1542" width="26.375" style="1" customWidth="1"/>
    <col min="1543" max="1544" width="10.875" style="1" customWidth="1"/>
    <col min="1545" max="1545" width="9.375" style="1" customWidth="1"/>
    <col min="1546" max="1546" width="9.125" style="1" customWidth="1"/>
    <col min="1547" max="1791" width="9" style="1"/>
    <col min="1792" max="1792" width="2.75" style="1" customWidth="1"/>
    <col min="1793" max="1793" width="4.75" style="1" customWidth="1"/>
    <col min="1794" max="1794" width="28.625" style="1" customWidth="1"/>
    <col min="1795" max="1795" width="15.375" style="1" customWidth="1"/>
    <col min="1796" max="1796" width="12.375" style="1" customWidth="1"/>
    <col min="1797" max="1797" width="10.875" style="1" customWidth="1"/>
    <col min="1798" max="1798" width="26.375" style="1" customWidth="1"/>
    <col min="1799" max="1800" width="10.875" style="1" customWidth="1"/>
    <col min="1801" max="1801" width="9.375" style="1" customWidth="1"/>
    <col min="1802" max="1802" width="9.125" style="1" customWidth="1"/>
    <col min="1803" max="2047" width="9" style="1"/>
    <col min="2048" max="2048" width="2.75" style="1" customWidth="1"/>
    <col min="2049" max="2049" width="4.75" style="1" customWidth="1"/>
    <col min="2050" max="2050" width="28.625" style="1" customWidth="1"/>
    <col min="2051" max="2051" width="15.375" style="1" customWidth="1"/>
    <col min="2052" max="2052" width="12.375" style="1" customWidth="1"/>
    <col min="2053" max="2053" width="10.875" style="1" customWidth="1"/>
    <col min="2054" max="2054" width="26.375" style="1" customWidth="1"/>
    <col min="2055" max="2056" width="10.875" style="1" customWidth="1"/>
    <col min="2057" max="2057" width="9.375" style="1" customWidth="1"/>
    <col min="2058" max="2058" width="9.125" style="1" customWidth="1"/>
    <col min="2059" max="2303" width="9" style="1"/>
    <col min="2304" max="2304" width="2.75" style="1" customWidth="1"/>
    <col min="2305" max="2305" width="4.75" style="1" customWidth="1"/>
    <col min="2306" max="2306" width="28.625" style="1" customWidth="1"/>
    <col min="2307" max="2307" width="15.375" style="1" customWidth="1"/>
    <col min="2308" max="2308" width="12.375" style="1" customWidth="1"/>
    <col min="2309" max="2309" width="10.875" style="1" customWidth="1"/>
    <col min="2310" max="2310" width="26.375" style="1" customWidth="1"/>
    <col min="2311" max="2312" width="10.875" style="1" customWidth="1"/>
    <col min="2313" max="2313" width="9.375" style="1" customWidth="1"/>
    <col min="2314" max="2314" width="9.125" style="1" customWidth="1"/>
    <col min="2315" max="2559" width="9" style="1"/>
    <col min="2560" max="2560" width="2.75" style="1" customWidth="1"/>
    <col min="2561" max="2561" width="4.75" style="1" customWidth="1"/>
    <col min="2562" max="2562" width="28.625" style="1" customWidth="1"/>
    <col min="2563" max="2563" width="15.375" style="1" customWidth="1"/>
    <col min="2564" max="2564" width="12.375" style="1" customWidth="1"/>
    <col min="2565" max="2565" width="10.875" style="1" customWidth="1"/>
    <col min="2566" max="2566" width="26.375" style="1" customWidth="1"/>
    <col min="2567" max="2568" width="10.875" style="1" customWidth="1"/>
    <col min="2569" max="2569" width="9.375" style="1" customWidth="1"/>
    <col min="2570" max="2570" width="9.125" style="1" customWidth="1"/>
    <col min="2571" max="2815" width="9" style="1"/>
    <col min="2816" max="2816" width="2.75" style="1" customWidth="1"/>
    <col min="2817" max="2817" width="4.75" style="1" customWidth="1"/>
    <col min="2818" max="2818" width="28.625" style="1" customWidth="1"/>
    <col min="2819" max="2819" width="15.375" style="1" customWidth="1"/>
    <col min="2820" max="2820" width="12.375" style="1" customWidth="1"/>
    <col min="2821" max="2821" width="10.875" style="1" customWidth="1"/>
    <col min="2822" max="2822" width="26.375" style="1" customWidth="1"/>
    <col min="2823" max="2824" width="10.875" style="1" customWidth="1"/>
    <col min="2825" max="2825" width="9.375" style="1" customWidth="1"/>
    <col min="2826" max="2826" width="9.125" style="1" customWidth="1"/>
    <col min="2827" max="3071" width="9" style="1"/>
    <col min="3072" max="3072" width="2.75" style="1" customWidth="1"/>
    <col min="3073" max="3073" width="4.75" style="1" customWidth="1"/>
    <col min="3074" max="3074" width="28.625" style="1" customWidth="1"/>
    <col min="3075" max="3075" width="15.375" style="1" customWidth="1"/>
    <col min="3076" max="3076" width="12.375" style="1" customWidth="1"/>
    <col min="3077" max="3077" width="10.875" style="1" customWidth="1"/>
    <col min="3078" max="3078" width="26.375" style="1" customWidth="1"/>
    <col min="3079" max="3080" width="10.875" style="1" customWidth="1"/>
    <col min="3081" max="3081" width="9.375" style="1" customWidth="1"/>
    <col min="3082" max="3082" width="9.125" style="1" customWidth="1"/>
    <col min="3083" max="3327" width="9" style="1"/>
    <col min="3328" max="3328" width="2.75" style="1" customWidth="1"/>
    <col min="3329" max="3329" width="4.75" style="1" customWidth="1"/>
    <col min="3330" max="3330" width="28.625" style="1" customWidth="1"/>
    <col min="3331" max="3331" width="15.375" style="1" customWidth="1"/>
    <col min="3332" max="3332" width="12.375" style="1" customWidth="1"/>
    <col min="3333" max="3333" width="10.875" style="1" customWidth="1"/>
    <col min="3334" max="3334" width="26.375" style="1" customWidth="1"/>
    <col min="3335" max="3336" width="10.875" style="1" customWidth="1"/>
    <col min="3337" max="3337" width="9.375" style="1" customWidth="1"/>
    <col min="3338" max="3338" width="9.125" style="1" customWidth="1"/>
    <col min="3339" max="3583" width="9" style="1"/>
    <col min="3584" max="3584" width="2.75" style="1" customWidth="1"/>
    <col min="3585" max="3585" width="4.75" style="1" customWidth="1"/>
    <col min="3586" max="3586" width="28.625" style="1" customWidth="1"/>
    <col min="3587" max="3587" width="15.375" style="1" customWidth="1"/>
    <col min="3588" max="3588" width="12.375" style="1" customWidth="1"/>
    <col min="3589" max="3589" width="10.875" style="1" customWidth="1"/>
    <col min="3590" max="3590" width="26.375" style="1" customWidth="1"/>
    <col min="3591" max="3592" width="10.875" style="1" customWidth="1"/>
    <col min="3593" max="3593" width="9.375" style="1" customWidth="1"/>
    <col min="3594" max="3594" width="9.125" style="1" customWidth="1"/>
    <col min="3595" max="3839" width="9" style="1"/>
    <col min="3840" max="3840" width="2.75" style="1" customWidth="1"/>
    <col min="3841" max="3841" width="4.75" style="1" customWidth="1"/>
    <col min="3842" max="3842" width="28.625" style="1" customWidth="1"/>
    <col min="3843" max="3843" width="15.375" style="1" customWidth="1"/>
    <col min="3844" max="3844" width="12.375" style="1" customWidth="1"/>
    <col min="3845" max="3845" width="10.875" style="1" customWidth="1"/>
    <col min="3846" max="3846" width="26.375" style="1" customWidth="1"/>
    <col min="3847" max="3848" width="10.875" style="1" customWidth="1"/>
    <col min="3849" max="3849" width="9.375" style="1" customWidth="1"/>
    <col min="3850" max="3850" width="9.125" style="1" customWidth="1"/>
    <col min="3851" max="4095" width="9" style="1"/>
    <col min="4096" max="4096" width="2.75" style="1" customWidth="1"/>
    <col min="4097" max="4097" width="4.75" style="1" customWidth="1"/>
    <col min="4098" max="4098" width="28.625" style="1" customWidth="1"/>
    <col min="4099" max="4099" width="15.375" style="1" customWidth="1"/>
    <col min="4100" max="4100" width="12.375" style="1" customWidth="1"/>
    <col min="4101" max="4101" width="10.875" style="1" customWidth="1"/>
    <col min="4102" max="4102" width="26.375" style="1" customWidth="1"/>
    <col min="4103" max="4104" width="10.875" style="1" customWidth="1"/>
    <col min="4105" max="4105" width="9.375" style="1" customWidth="1"/>
    <col min="4106" max="4106" width="9.125" style="1" customWidth="1"/>
    <col min="4107" max="4351" width="9" style="1"/>
    <col min="4352" max="4352" width="2.75" style="1" customWidth="1"/>
    <col min="4353" max="4353" width="4.75" style="1" customWidth="1"/>
    <col min="4354" max="4354" width="28.625" style="1" customWidth="1"/>
    <col min="4355" max="4355" width="15.375" style="1" customWidth="1"/>
    <col min="4356" max="4356" width="12.375" style="1" customWidth="1"/>
    <col min="4357" max="4357" width="10.875" style="1" customWidth="1"/>
    <col min="4358" max="4358" width="26.375" style="1" customWidth="1"/>
    <col min="4359" max="4360" width="10.875" style="1" customWidth="1"/>
    <col min="4361" max="4361" width="9.375" style="1" customWidth="1"/>
    <col min="4362" max="4362" width="9.125" style="1" customWidth="1"/>
    <col min="4363" max="4607" width="9" style="1"/>
    <col min="4608" max="4608" width="2.75" style="1" customWidth="1"/>
    <col min="4609" max="4609" width="4.75" style="1" customWidth="1"/>
    <col min="4610" max="4610" width="28.625" style="1" customWidth="1"/>
    <col min="4611" max="4611" width="15.375" style="1" customWidth="1"/>
    <col min="4612" max="4612" width="12.375" style="1" customWidth="1"/>
    <col min="4613" max="4613" width="10.875" style="1" customWidth="1"/>
    <col min="4614" max="4614" width="26.375" style="1" customWidth="1"/>
    <col min="4615" max="4616" width="10.875" style="1" customWidth="1"/>
    <col min="4617" max="4617" width="9.375" style="1" customWidth="1"/>
    <col min="4618" max="4618" width="9.125" style="1" customWidth="1"/>
    <col min="4619" max="4863" width="9" style="1"/>
    <col min="4864" max="4864" width="2.75" style="1" customWidth="1"/>
    <col min="4865" max="4865" width="4.75" style="1" customWidth="1"/>
    <col min="4866" max="4866" width="28.625" style="1" customWidth="1"/>
    <col min="4867" max="4867" width="15.375" style="1" customWidth="1"/>
    <col min="4868" max="4868" width="12.375" style="1" customWidth="1"/>
    <col min="4869" max="4869" width="10.875" style="1" customWidth="1"/>
    <col min="4870" max="4870" width="26.375" style="1" customWidth="1"/>
    <col min="4871" max="4872" width="10.875" style="1" customWidth="1"/>
    <col min="4873" max="4873" width="9.375" style="1" customWidth="1"/>
    <col min="4874" max="4874" width="9.125" style="1" customWidth="1"/>
    <col min="4875" max="5119" width="9" style="1"/>
    <col min="5120" max="5120" width="2.75" style="1" customWidth="1"/>
    <col min="5121" max="5121" width="4.75" style="1" customWidth="1"/>
    <col min="5122" max="5122" width="28.625" style="1" customWidth="1"/>
    <col min="5123" max="5123" width="15.375" style="1" customWidth="1"/>
    <col min="5124" max="5124" width="12.375" style="1" customWidth="1"/>
    <col min="5125" max="5125" width="10.875" style="1" customWidth="1"/>
    <col min="5126" max="5126" width="26.375" style="1" customWidth="1"/>
    <col min="5127" max="5128" width="10.875" style="1" customWidth="1"/>
    <col min="5129" max="5129" width="9.375" style="1" customWidth="1"/>
    <col min="5130" max="5130" width="9.125" style="1" customWidth="1"/>
    <col min="5131" max="5375" width="9" style="1"/>
    <col min="5376" max="5376" width="2.75" style="1" customWidth="1"/>
    <col min="5377" max="5377" width="4.75" style="1" customWidth="1"/>
    <col min="5378" max="5378" width="28.625" style="1" customWidth="1"/>
    <col min="5379" max="5379" width="15.375" style="1" customWidth="1"/>
    <col min="5380" max="5380" width="12.375" style="1" customWidth="1"/>
    <col min="5381" max="5381" width="10.875" style="1" customWidth="1"/>
    <col min="5382" max="5382" width="26.375" style="1" customWidth="1"/>
    <col min="5383" max="5384" width="10.875" style="1" customWidth="1"/>
    <col min="5385" max="5385" width="9.375" style="1" customWidth="1"/>
    <col min="5386" max="5386" width="9.125" style="1" customWidth="1"/>
    <col min="5387" max="5631" width="9" style="1"/>
    <col min="5632" max="5632" width="2.75" style="1" customWidth="1"/>
    <col min="5633" max="5633" width="4.75" style="1" customWidth="1"/>
    <col min="5634" max="5634" width="28.625" style="1" customWidth="1"/>
    <col min="5635" max="5635" width="15.375" style="1" customWidth="1"/>
    <col min="5636" max="5636" width="12.375" style="1" customWidth="1"/>
    <col min="5637" max="5637" width="10.875" style="1" customWidth="1"/>
    <col min="5638" max="5638" width="26.375" style="1" customWidth="1"/>
    <col min="5639" max="5640" width="10.875" style="1" customWidth="1"/>
    <col min="5641" max="5641" width="9.375" style="1" customWidth="1"/>
    <col min="5642" max="5642" width="9.125" style="1" customWidth="1"/>
    <col min="5643" max="5887" width="9" style="1"/>
    <col min="5888" max="5888" width="2.75" style="1" customWidth="1"/>
    <col min="5889" max="5889" width="4.75" style="1" customWidth="1"/>
    <col min="5890" max="5890" width="28.625" style="1" customWidth="1"/>
    <col min="5891" max="5891" width="15.375" style="1" customWidth="1"/>
    <col min="5892" max="5892" width="12.375" style="1" customWidth="1"/>
    <col min="5893" max="5893" width="10.875" style="1" customWidth="1"/>
    <col min="5894" max="5894" width="26.375" style="1" customWidth="1"/>
    <col min="5895" max="5896" width="10.875" style="1" customWidth="1"/>
    <col min="5897" max="5897" width="9.375" style="1" customWidth="1"/>
    <col min="5898" max="5898" width="9.125" style="1" customWidth="1"/>
    <col min="5899" max="6143" width="9" style="1"/>
    <col min="6144" max="6144" width="2.75" style="1" customWidth="1"/>
    <col min="6145" max="6145" width="4.75" style="1" customWidth="1"/>
    <col min="6146" max="6146" width="28.625" style="1" customWidth="1"/>
    <col min="6147" max="6147" width="15.375" style="1" customWidth="1"/>
    <col min="6148" max="6148" width="12.375" style="1" customWidth="1"/>
    <col min="6149" max="6149" width="10.875" style="1" customWidth="1"/>
    <col min="6150" max="6150" width="26.375" style="1" customWidth="1"/>
    <col min="6151" max="6152" width="10.875" style="1" customWidth="1"/>
    <col min="6153" max="6153" width="9.375" style="1" customWidth="1"/>
    <col min="6154" max="6154" width="9.125" style="1" customWidth="1"/>
    <col min="6155" max="6399" width="9" style="1"/>
    <col min="6400" max="6400" width="2.75" style="1" customWidth="1"/>
    <col min="6401" max="6401" width="4.75" style="1" customWidth="1"/>
    <col min="6402" max="6402" width="28.625" style="1" customWidth="1"/>
    <col min="6403" max="6403" width="15.375" style="1" customWidth="1"/>
    <col min="6404" max="6404" width="12.375" style="1" customWidth="1"/>
    <col min="6405" max="6405" width="10.875" style="1" customWidth="1"/>
    <col min="6406" max="6406" width="26.375" style="1" customWidth="1"/>
    <col min="6407" max="6408" width="10.875" style="1" customWidth="1"/>
    <col min="6409" max="6409" width="9.375" style="1" customWidth="1"/>
    <col min="6410" max="6410" width="9.125" style="1" customWidth="1"/>
    <col min="6411" max="6655" width="9" style="1"/>
    <col min="6656" max="6656" width="2.75" style="1" customWidth="1"/>
    <col min="6657" max="6657" width="4.75" style="1" customWidth="1"/>
    <col min="6658" max="6658" width="28.625" style="1" customWidth="1"/>
    <col min="6659" max="6659" width="15.375" style="1" customWidth="1"/>
    <col min="6660" max="6660" width="12.375" style="1" customWidth="1"/>
    <col min="6661" max="6661" width="10.875" style="1" customWidth="1"/>
    <col min="6662" max="6662" width="26.375" style="1" customWidth="1"/>
    <col min="6663" max="6664" width="10.875" style="1" customWidth="1"/>
    <col min="6665" max="6665" width="9.375" style="1" customWidth="1"/>
    <col min="6666" max="6666" width="9.125" style="1" customWidth="1"/>
    <col min="6667" max="6911" width="9" style="1"/>
    <col min="6912" max="6912" width="2.75" style="1" customWidth="1"/>
    <col min="6913" max="6913" width="4.75" style="1" customWidth="1"/>
    <col min="6914" max="6914" width="28.625" style="1" customWidth="1"/>
    <col min="6915" max="6915" width="15.375" style="1" customWidth="1"/>
    <col min="6916" max="6916" width="12.375" style="1" customWidth="1"/>
    <col min="6917" max="6917" width="10.875" style="1" customWidth="1"/>
    <col min="6918" max="6918" width="26.375" style="1" customWidth="1"/>
    <col min="6919" max="6920" width="10.875" style="1" customWidth="1"/>
    <col min="6921" max="6921" width="9.375" style="1" customWidth="1"/>
    <col min="6922" max="6922" width="9.125" style="1" customWidth="1"/>
    <col min="6923" max="7167" width="9" style="1"/>
    <col min="7168" max="7168" width="2.75" style="1" customWidth="1"/>
    <col min="7169" max="7169" width="4.75" style="1" customWidth="1"/>
    <col min="7170" max="7170" width="28.625" style="1" customWidth="1"/>
    <col min="7171" max="7171" width="15.375" style="1" customWidth="1"/>
    <col min="7172" max="7172" width="12.375" style="1" customWidth="1"/>
    <col min="7173" max="7173" width="10.875" style="1" customWidth="1"/>
    <col min="7174" max="7174" width="26.375" style="1" customWidth="1"/>
    <col min="7175" max="7176" width="10.875" style="1" customWidth="1"/>
    <col min="7177" max="7177" width="9.375" style="1" customWidth="1"/>
    <col min="7178" max="7178" width="9.125" style="1" customWidth="1"/>
    <col min="7179" max="7423" width="9" style="1"/>
    <col min="7424" max="7424" width="2.75" style="1" customWidth="1"/>
    <col min="7425" max="7425" width="4.75" style="1" customWidth="1"/>
    <col min="7426" max="7426" width="28.625" style="1" customWidth="1"/>
    <col min="7427" max="7427" width="15.375" style="1" customWidth="1"/>
    <col min="7428" max="7428" width="12.375" style="1" customWidth="1"/>
    <col min="7429" max="7429" width="10.875" style="1" customWidth="1"/>
    <col min="7430" max="7430" width="26.375" style="1" customWidth="1"/>
    <col min="7431" max="7432" width="10.875" style="1" customWidth="1"/>
    <col min="7433" max="7433" width="9.375" style="1" customWidth="1"/>
    <col min="7434" max="7434" width="9.125" style="1" customWidth="1"/>
    <col min="7435" max="7679" width="9" style="1"/>
    <col min="7680" max="7680" width="2.75" style="1" customWidth="1"/>
    <col min="7681" max="7681" width="4.75" style="1" customWidth="1"/>
    <col min="7682" max="7682" width="28.625" style="1" customWidth="1"/>
    <col min="7683" max="7683" width="15.375" style="1" customWidth="1"/>
    <col min="7684" max="7684" width="12.375" style="1" customWidth="1"/>
    <col min="7685" max="7685" width="10.875" style="1" customWidth="1"/>
    <col min="7686" max="7686" width="26.375" style="1" customWidth="1"/>
    <col min="7687" max="7688" width="10.875" style="1" customWidth="1"/>
    <col min="7689" max="7689" width="9.375" style="1" customWidth="1"/>
    <col min="7690" max="7690" width="9.125" style="1" customWidth="1"/>
    <col min="7691" max="7935" width="9" style="1"/>
    <col min="7936" max="7936" width="2.75" style="1" customWidth="1"/>
    <col min="7937" max="7937" width="4.75" style="1" customWidth="1"/>
    <col min="7938" max="7938" width="28.625" style="1" customWidth="1"/>
    <col min="7939" max="7939" width="15.375" style="1" customWidth="1"/>
    <col min="7940" max="7940" width="12.375" style="1" customWidth="1"/>
    <col min="7941" max="7941" width="10.875" style="1" customWidth="1"/>
    <col min="7942" max="7942" width="26.375" style="1" customWidth="1"/>
    <col min="7943" max="7944" width="10.875" style="1" customWidth="1"/>
    <col min="7945" max="7945" width="9.375" style="1" customWidth="1"/>
    <col min="7946" max="7946" width="9.125" style="1" customWidth="1"/>
    <col min="7947" max="8191" width="9" style="1"/>
    <col min="8192" max="8192" width="2.75" style="1" customWidth="1"/>
    <col min="8193" max="8193" width="4.75" style="1" customWidth="1"/>
    <col min="8194" max="8194" width="28.625" style="1" customWidth="1"/>
    <col min="8195" max="8195" width="15.375" style="1" customWidth="1"/>
    <col min="8196" max="8196" width="12.375" style="1" customWidth="1"/>
    <col min="8197" max="8197" width="10.875" style="1" customWidth="1"/>
    <col min="8198" max="8198" width="26.375" style="1" customWidth="1"/>
    <col min="8199" max="8200" width="10.875" style="1" customWidth="1"/>
    <col min="8201" max="8201" width="9.375" style="1" customWidth="1"/>
    <col min="8202" max="8202" width="9.125" style="1" customWidth="1"/>
    <col min="8203" max="8447" width="9" style="1"/>
    <col min="8448" max="8448" width="2.75" style="1" customWidth="1"/>
    <col min="8449" max="8449" width="4.75" style="1" customWidth="1"/>
    <col min="8450" max="8450" width="28.625" style="1" customWidth="1"/>
    <col min="8451" max="8451" width="15.375" style="1" customWidth="1"/>
    <col min="8452" max="8452" width="12.375" style="1" customWidth="1"/>
    <col min="8453" max="8453" width="10.875" style="1" customWidth="1"/>
    <col min="8454" max="8454" width="26.375" style="1" customWidth="1"/>
    <col min="8455" max="8456" width="10.875" style="1" customWidth="1"/>
    <col min="8457" max="8457" width="9.375" style="1" customWidth="1"/>
    <col min="8458" max="8458" width="9.125" style="1" customWidth="1"/>
    <col min="8459" max="8703" width="9" style="1"/>
    <col min="8704" max="8704" width="2.75" style="1" customWidth="1"/>
    <col min="8705" max="8705" width="4.75" style="1" customWidth="1"/>
    <col min="8706" max="8706" width="28.625" style="1" customWidth="1"/>
    <col min="8707" max="8707" width="15.375" style="1" customWidth="1"/>
    <col min="8708" max="8708" width="12.375" style="1" customWidth="1"/>
    <col min="8709" max="8709" width="10.875" style="1" customWidth="1"/>
    <col min="8710" max="8710" width="26.375" style="1" customWidth="1"/>
    <col min="8711" max="8712" width="10.875" style="1" customWidth="1"/>
    <col min="8713" max="8713" width="9.375" style="1" customWidth="1"/>
    <col min="8714" max="8714" width="9.125" style="1" customWidth="1"/>
    <col min="8715" max="8959" width="9" style="1"/>
    <col min="8960" max="8960" width="2.75" style="1" customWidth="1"/>
    <col min="8961" max="8961" width="4.75" style="1" customWidth="1"/>
    <col min="8962" max="8962" width="28.625" style="1" customWidth="1"/>
    <col min="8963" max="8963" width="15.375" style="1" customWidth="1"/>
    <col min="8964" max="8964" width="12.375" style="1" customWidth="1"/>
    <col min="8965" max="8965" width="10.875" style="1" customWidth="1"/>
    <col min="8966" max="8966" width="26.375" style="1" customWidth="1"/>
    <col min="8967" max="8968" width="10.875" style="1" customWidth="1"/>
    <col min="8969" max="8969" width="9.375" style="1" customWidth="1"/>
    <col min="8970" max="8970" width="9.125" style="1" customWidth="1"/>
    <col min="8971" max="9215" width="9" style="1"/>
    <col min="9216" max="9216" width="2.75" style="1" customWidth="1"/>
    <col min="9217" max="9217" width="4.75" style="1" customWidth="1"/>
    <col min="9218" max="9218" width="28.625" style="1" customWidth="1"/>
    <col min="9219" max="9219" width="15.375" style="1" customWidth="1"/>
    <col min="9220" max="9220" width="12.375" style="1" customWidth="1"/>
    <col min="9221" max="9221" width="10.875" style="1" customWidth="1"/>
    <col min="9222" max="9222" width="26.375" style="1" customWidth="1"/>
    <col min="9223" max="9224" width="10.875" style="1" customWidth="1"/>
    <col min="9225" max="9225" width="9.375" style="1" customWidth="1"/>
    <col min="9226" max="9226" width="9.125" style="1" customWidth="1"/>
    <col min="9227" max="9471" width="9" style="1"/>
    <col min="9472" max="9472" width="2.75" style="1" customWidth="1"/>
    <col min="9473" max="9473" width="4.75" style="1" customWidth="1"/>
    <col min="9474" max="9474" width="28.625" style="1" customWidth="1"/>
    <col min="9475" max="9475" width="15.375" style="1" customWidth="1"/>
    <col min="9476" max="9476" width="12.375" style="1" customWidth="1"/>
    <col min="9477" max="9477" width="10.875" style="1" customWidth="1"/>
    <col min="9478" max="9478" width="26.375" style="1" customWidth="1"/>
    <col min="9479" max="9480" width="10.875" style="1" customWidth="1"/>
    <col min="9481" max="9481" width="9.375" style="1" customWidth="1"/>
    <col min="9482" max="9482" width="9.125" style="1" customWidth="1"/>
    <col min="9483" max="9727" width="9" style="1"/>
    <col min="9728" max="9728" width="2.75" style="1" customWidth="1"/>
    <col min="9729" max="9729" width="4.75" style="1" customWidth="1"/>
    <col min="9730" max="9730" width="28.625" style="1" customWidth="1"/>
    <col min="9731" max="9731" width="15.375" style="1" customWidth="1"/>
    <col min="9732" max="9732" width="12.375" style="1" customWidth="1"/>
    <col min="9733" max="9733" width="10.875" style="1" customWidth="1"/>
    <col min="9734" max="9734" width="26.375" style="1" customWidth="1"/>
    <col min="9735" max="9736" width="10.875" style="1" customWidth="1"/>
    <col min="9737" max="9737" width="9.375" style="1" customWidth="1"/>
    <col min="9738" max="9738" width="9.125" style="1" customWidth="1"/>
    <col min="9739" max="9983" width="9" style="1"/>
    <col min="9984" max="9984" width="2.75" style="1" customWidth="1"/>
    <col min="9985" max="9985" width="4.75" style="1" customWidth="1"/>
    <col min="9986" max="9986" width="28.625" style="1" customWidth="1"/>
    <col min="9987" max="9987" width="15.375" style="1" customWidth="1"/>
    <col min="9988" max="9988" width="12.375" style="1" customWidth="1"/>
    <col min="9989" max="9989" width="10.875" style="1" customWidth="1"/>
    <col min="9990" max="9990" width="26.375" style="1" customWidth="1"/>
    <col min="9991" max="9992" width="10.875" style="1" customWidth="1"/>
    <col min="9993" max="9993" width="9.375" style="1" customWidth="1"/>
    <col min="9994" max="9994" width="9.125" style="1" customWidth="1"/>
    <col min="9995" max="10239" width="9" style="1"/>
    <col min="10240" max="10240" width="2.75" style="1" customWidth="1"/>
    <col min="10241" max="10241" width="4.75" style="1" customWidth="1"/>
    <col min="10242" max="10242" width="28.625" style="1" customWidth="1"/>
    <col min="10243" max="10243" width="15.375" style="1" customWidth="1"/>
    <col min="10244" max="10244" width="12.375" style="1" customWidth="1"/>
    <col min="10245" max="10245" width="10.875" style="1" customWidth="1"/>
    <col min="10246" max="10246" width="26.375" style="1" customWidth="1"/>
    <col min="10247" max="10248" width="10.875" style="1" customWidth="1"/>
    <col min="10249" max="10249" width="9.375" style="1" customWidth="1"/>
    <col min="10250" max="10250" width="9.125" style="1" customWidth="1"/>
    <col min="10251" max="10495" width="9" style="1"/>
    <col min="10496" max="10496" width="2.75" style="1" customWidth="1"/>
    <col min="10497" max="10497" width="4.75" style="1" customWidth="1"/>
    <col min="10498" max="10498" width="28.625" style="1" customWidth="1"/>
    <col min="10499" max="10499" width="15.375" style="1" customWidth="1"/>
    <col min="10500" max="10500" width="12.375" style="1" customWidth="1"/>
    <col min="10501" max="10501" width="10.875" style="1" customWidth="1"/>
    <col min="10502" max="10502" width="26.375" style="1" customWidth="1"/>
    <col min="10503" max="10504" width="10.875" style="1" customWidth="1"/>
    <col min="10505" max="10505" width="9.375" style="1" customWidth="1"/>
    <col min="10506" max="10506" width="9.125" style="1" customWidth="1"/>
    <col min="10507" max="10751" width="9" style="1"/>
    <col min="10752" max="10752" width="2.75" style="1" customWidth="1"/>
    <col min="10753" max="10753" width="4.75" style="1" customWidth="1"/>
    <col min="10754" max="10754" width="28.625" style="1" customWidth="1"/>
    <col min="10755" max="10755" width="15.375" style="1" customWidth="1"/>
    <col min="10756" max="10756" width="12.375" style="1" customWidth="1"/>
    <col min="10757" max="10757" width="10.875" style="1" customWidth="1"/>
    <col min="10758" max="10758" width="26.375" style="1" customWidth="1"/>
    <col min="10759" max="10760" width="10.875" style="1" customWidth="1"/>
    <col min="10761" max="10761" width="9.375" style="1" customWidth="1"/>
    <col min="10762" max="10762" width="9.125" style="1" customWidth="1"/>
    <col min="10763" max="11007" width="9" style="1"/>
    <col min="11008" max="11008" width="2.75" style="1" customWidth="1"/>
    <col min="11009" max="11009" width="4.75" style="1" customWidth="1"/>
    <col min="11010" max="11010" width="28.625" style="1" customWidth="1"/>
    <col min="11011" max="11011" width="15.375" style="1" customWidth="1"/>
    <col min="11012" max="11012" width="12.375" style="1" customWidth="1"/>
    <col min="11013" max="11013" width="10.875" style="1" customWidth="1"/>
    <col min="11014" max="11014" width="26.375" style="1" customWidth="1"/>
    <col min="11015" max="11016" width="10.875" style="1" customWidth="1"/>
    <col min="11017" max="11017" width="9.375" style="1" customWidth="1"/>
    <col min="11018" max="11018" width="9.125" style="1" customWidth="1"/>
    <col min="11019" max="11263" width="9" style="1"/>
    <col min="11264" max="11264" width="2.75" style="1" customWidth="1"/>
    <col min="11265" max="11265" width="4.75" style="1" customWidth="1"/>
    <col min="11266" max="11266" width="28.625" style="1" customWidth="1"/>
    <col min="11267" max="11267" width="15.375" style="1" customWidth="1"/>
    <col min="11268" max="11268" width="12.375" style="1" customWidth="1"/>
    <col min="11269" max="11269" width="10.875" style="1" customWidth="1"/>
    <col min="11270" max="11270" width="26.375" style="1" customWidth="1"/>
    <col min="11271" max="11272" width="10.875" style="1" customWidth="1"/>
    <col min="11273" max="11273" width="9.375" style="1" customWidth="1"/>
    <col min="11274" max="11274" width="9.125" style="1" customWidth="1"/>
    <col min="11275" max="11519" width="9" style="1"/>
    <col min="11520" max="11520" width="2.75" style="1" customWidth="1"/>
    <col min="11521" max="11521" width="4.75" style="1" customWidth="1"/>
    <col min="11522" max="11522" width="28.625" style="1" customWidth="1"/>
    <col min="11523" max="11523" width="15.375" style="1" customWidth="1"/>
    <col min="11524" max="11524" width="12.375" style="1" customWidth="1"/>
    <col min="11525" max="11525" width="10.875" style="1" customWidth="1"/>
    <col min="11526" max="11526" width="26.375" style="1" customWidth="1"/>
    <col min="11527" max="11528" width="10.875" style="1" customWidth="1"/>
    <col min="11529" max="11529" width="9.375" style="1" customWidth="1"/>
    <col min="11530" max="11530" width="9.125" style="1" customWidth="1"/>
    <col min="11531" max="11775" width="9" style="1"/>
    <col min="11776" max="11776" width="2.75" style="1" customWidth="1"/>
    <col min="11777" max="11777" width="4.75" style="1" customWidth="1"/>
    <col min="11778" max="11778" width="28.625" style="1" customWidth="1"/>
    <col min="11779" max="11779" width="15.375" style="1" customWidth="1"/>
    <col min="11780" max="11780" width="12.375" style="1" customWidth="1"/>
    <col min="11781" max="11781" width="10.875" style="1" customWidth="1"/>
    <col min="11782" max="11782" width="26.375" style="1" customWidth="1"/>
    <col min="11783" max="11784" width="10.875" style="1" customWidth="1"/>
    <col min="11785" max="11785" width="9.375" style="1" customWidth="1"/>
    <col min="11786" max="11786" width="9.125" style="1" customWidth="1"/>
    <col min="11787" max="12031" width="9" style="1"/>
    <col min="12032" max="12032" width="2.75" style="1" customWidth="1"/>
    <col min="12033" max="12033" width="4.75" style="1" customWidth="1"/>
    <col min="12034" max="12034" width="28.625" style="1" customWidth="1"/>
    <col min="12035" max="12035" width="15.375" style="1" customWidth="1"/>
    <col min="12036" max="12036" width="12.375" style="1" customWidth="1"/>
    <col min="12037" max="12037" width="10.875" style="1" customWidth="1"/>
    <col min="12038" max="12038" width="26.375" style="1" customWidth="1"/>
    <col min="12039" max="12040" width="10.875" style="1" customWidth="1"/>
    <col min="12041" max="12041" width="9.375" style="1" customWidth="1"/>
    <col min="12042" max="12042" width="9.125" style="1" customWidth="1"/>
    <col min="12043" max="12287" width="9" style="1"/>
    <col min="12288" max="12288" width="2.75" style="1" customWidth="1"/>
    <col min="12289" max="12289" width="4.75" style="1" customWidth="1"/>
    <col min="12290" max="12290" width="28.625" style="1" customWidth="1"/>
    <col min="12291" max="12291" width="15.375" style="1" customWidth="1"/>
    <col min="12292" max="12292" width="12.375" style="1" customWidth="1"/>
    <col min="12293" max="12293" width="10.875" style="1" customWidth="1"/>
    <col min="12294" max="12294" width="26.375" style="1" customWidth="1"/>
    <col min="12295" max="12296" width="10.875" style="1" customWidth="1"/>
    <col min="12297" max="12297" width="9.375" style="1" customWidth="1"/>
    <col min="12298" max="12298" width="9.125" style="1" customWidth="1"/>
    <col min="12299" max="12543" width="9" style="1"/>
    <col min="12544" max="12544" width="2.75" style="1" customWidth="1"/>
    <col min="12545" max="12545" width="4.75" style="1" customWidth="1"/>
    <col min="12546" max="12546" width="28.625" style="1" customWidth="1"/>
    <col min="12547" max="12547" width="15.375" style="1" customWidth="1"/>
    <col min="12548" max="12548" width="12.375" style="1" customWidth="1"/>
    <col min="12549" max="12549" width="10.875" style="1" customWidth="1"/>
    <col min="12550" max="12550" width="26.375" style="1" customWidth="1"/>
    <col min="12551" max="12552" width="10.875" style="1" customWidth="1"/>
    <col min="12553" max="12553" width="9.375" style="1" customWidth="1"/>
    <col min="12554" max="12554" width="9.125" style="1" customWidth="1"/>
    <col min="12555" max="12799" width="9" style="1"/>
    <col min="12800" max="12800" width="2.75" style="1" customWidth="1"/>
    <col min="12801" max="12801" width="4.75" style="1" customWidth="1"/>
    <col min="12802" max="12802" width="28.625" style="1" customWidth="1"/>
    <col min="12803" max="12803" width="15.375" style="1" customWidth="1"/>
    <col min="12804" max="12804" width="12.375" style="1" customWidth="1"/>
    <col min="12805" max="12805" width="10.875" style="1" customWidth="1"/>
    <col min="12806" max="12806" width="26.375" style="1" customWidth="1"/>
    <col min="12807" max="12808" width="10.875" style="1" customWidth="1"/>
    <col min="12809" max="12809" width="9.375" style="1" customWidth="1"/>
    <col min="12810" max="12810" width="9.125" style="1" customWidth="1"/>
    <col min="12811" max="13055" width="9" style="1"/>
    <col min="13056" max="13056" width="2.75" style="1" customWidth="1"/>
    <col min="13057" max="13057" width="4.75" style="1" customWidth="1"/>
    <col min="13058" max="13058" width="28.625" style="1" customWidth="1"/>
    <col min="13059" max="13059" width="15.375" style="1" customWidth="1"/>
    <col min="13060" max="13060" width="12.375" style="1" customWidth="1"/>
    <col min="13061" max="13061" width="10.875" style="1" customWidth="1"/>
    <col min="13062" max="13062" width="26.375" style="1" customWidth="1"/>
    <col min="13063" max="13064" width="10.875" style="1" customWidth="1"/>
    <col min="13065" max="13065" width="9.375" style="1" customWidth="1"/>
    <col min="13066" max="13066" width="9.125" style="1" customWidth="1"/>
    <col min="13067" max="13311" width="9" style="1"/>
    <col min="13312" max="13312" width="2.75" style="1" customWidth="1"/>
    <col min="13313" max="13313" width="4.75" style="1" customWidth="1"/>
    <col min="13314" max="13314" width="28.625" style="1" customWidth="1"/>
    <col min="13315" max="13315" width="15.375" style="1" customWidth="1"/>
    <col min="13316" max="13316" width="12.375" style="1" customWidth="1"/>
    <col min="13317" max="13317" width="10.875" style="1" customWidth="1"/>
    <col min="13318" max="13318" width="26.375" style="1" customWidth="1"/>
    <col min="13319" max="13320" width="10.875" style="1" customWidth="1"/>
    <col min="13321" max="13321" width="9.375" style="1" customWidth="1"/>
    <col min="13322" max="13322" width="9.125" style="1" customWidth="1"/>
    <col min="13323" max="13567" width="9" style="1"/>
    <col min="13568" max="13568" width="2.75" style="1" customWidth="1"/>
    <col min="13569" max="13569" width="4.75" style="1" customWidth="1"/>
    <col min="13570" max="13570" width="28.625" style="1" customWidth="1"/>
    <col min="13571" max="13571" width="15.375" style="1" customWidth="1"/>
    <col min="13572" max="13572" width="12.375" style="1" customWidth="1"/>
    <col min="13573" max="13573" width="10.875" style="1" customWidth="1"/>
    <col min="13574" max="13574" width="26.375" style="1" customWidth="1"/>
    <col min="13575" max="13576" width="10.875" style="1" customWidth="1"/>
    <col min="13577" max="13577" width="9.375" style="1" customWidth="1"/>
    <col min="13578" max="13578" width="9.125" style="1" customWidth="1"/>
    <col min="13579" max="13823" width="9" style="1"/>
    <col min="13824" max="13824" width="2.75" style="1" customWidth="1"/>
    <col min="13825" max="13825" width="4.75" style="1" customWidth="1"/>
    <col min="13826" max="13826" width="28.625" style="1" customWidth="1"/>
    <col min="13827" max="13827" width="15.375" style="1" customWidth="1"/>
    <col min="13828" max="13828" width="12.375" style="1" customWidth="1"/>
    <col min="13829" max="13829" width="10.875" style="1" customWidth="1"/>
    <col min="13830" max="13830" width="26.375" style="1" customWidth="1"/>
    <col min="13831" max="13832" width="10.875" style="1" customWidth="1"/>
    <col min="13833" max="13833" width="9.375" style="1" customWidth="1"/>
    <col min="13834" max="13834" width="9.125" style="1" customWidth="1"/>
    <col min="13835" max="14079" width="9" style="1"/>
    <col min="14080" max="14080" width="2.75" style="1" customWidth="1"/>
    <col min="14081" max="14081" width="4.75" style="1" customWidth="1"/>
    <col min="14082" max="14082" width="28.625" style="1" customWidth="1"/>
    <col min="14083" max="14083" width="15.375" style="1" customWidth="1"/>
    <col min="14084" max="14084" width="12.375" style="1" customWidth="1"/>
    <col min="14085" max="14085" width="10.875" style="1" customWidth="1"/>
    <col min="14086" max="14086" width="26.375" style="1" customWidth="1"/>
    <col min="14087" max="14088" width="10.875" style="1" customWidth="1"/>
    <col min="14089" max="14089" width="9.375" style="1" customWidth="1"/>
    <col min="14090" max="14090" width="9.125" style="1" customWidth="1"/>
    <col min="14091" max="14335" width="9" style="1"/>
    <col min="14336" max="14336" width="2.75" style="1" customWidth="1"/>
    <col min="14337" max="14337" width="4.75" style="1" customWidth="1"/>
    <col min="14338" max="14338" width="28.625" style="1" customWidth="1"/>
    <col min="14339" max="14339" width="15.375" style="1" customWidth="1"/>
    <col min="14340" max="14340" width="12.375" style="1" customWidth="1"/>
    <col min="14341" max="14341" width="10.875" style="1" customWidth="1"/>
    <col min="14342" max="14342" width="26.375" style="1" customWidth="1"/>
    <col min="14343" max="14344" width="10.875" style="1" customWidth="1"/>
    <col min="14345" max="14345" width="9.375" style="1" customWidth="1"/>
    <col min="14346" max="14346" width="9.125" style="1" customWidth="1"/>
    <col min="14347" max="14591" width="9" style="1"/>
    <col min="14592" max="14592" width="2.75" style="1" customWidth="1"/>
    <col min="14593" max="14593" width="4.75" style="1" customWidth="1"/>
    <col min="14594" max="14594" width="28.625" style="1" customWidth="1"/>
    <col min="14595" max="14595" width="15.375" style="1" customWidth="1"/>
    <col min="14596" max="14596" width="12.375" style="1" customWidth="1"/>
    <col min="14597" max="14597" width="10.875" style="1" customWidth="1"/>
    <col min="14598" max="14598" width="26.375" style="1" customWidth="1"/>
    <col min="14599" max="14600" width="10.875" style="1" customWidth="1"/>
    <col min="14601" max="14601" width="9.375" style="1" customWidth="1"/>
    <col min="14602" max="14602" width="9.125" style="1" customWidth="1"/>
    <col min="14603" max="14847" width="9" style="1"/>
    <col min="14848" max="14848" width="2.75" style="1" customWidth="1"/>
    <col min="14849" max="14849" width="4.75" style="1" customWidth="1"/>
    <col min="14850" max="14850" width="28.625" style="1" customWidth="1"/>
    <col min="14851" max="14851" width="15.375" style="1" customWidth="1"/>
    <col min="14852" max="14852" width="12.375" style="1" customWidth="1"/>
    <col min="14853" max="14853" width="10.875" style="1" customWidth="1"/>
    <col min="14854" max="14854" width="26.375" style="1" customWidth="1"/>
    <col min="14855" max="14856" width="10.875" style="1" customWidth="1"/>
    <col min="14857" max="14857" width="9.375" style="1" customWidth="1"/>
    <col min="14858" max="14858" width="9.125" style="1" customWidth="1"/>
    <col min="14859" max="15103" width="9" style="1"/>
    <col min="15104" max="15104" width="2.75" style="1" customWidth="1"/>
    <col min="15105" max="15105" width="4.75" style="1" customWidth="1"/>
    <col min="15106" max="15106" width="28.625" style="1" customWidth="1"/>
    <col min="15107" max="15107" width="15.375" style="1" customWidth="1"/>
    <col min="15108" max="15108" width="12.375" style="1" customWidth="1"/>
    <col min="15109" max="15109" width="10.875" style="1" customWidth="1"/>
    <col min="15110" max="15110" width="26.375" style="1" customWidth="1"/>
    <col min="15111" max="15112" width="10.875" style="1" customWidth="1"/>
    <col min="15113" max="15113" width="9.375" style="1" customWidth="1"/>
    <col min="15114" max="15114" width="9.125" style="1" customWidth="1"/>
    <col min="15115" max="15359" width="9" style="1"/>
    <col min="15360" max="15360" width="2.75" style="1" customWidth="1"/>
    <col min="15361" max="15361" width="4.75" style="1" customWidth="1"/>
    <col min="15362" max="15362" width="28.625" style="1" customWidth="1"/>
    <col min="15363" max="15363" width="15.375" style="1" customWidth="1"/>
    <col min="15364" max="15364" width="12.375" style="1" customWidth="1"/>
    <col min="15365" max="15365" width="10.875" style="1" customWidth="1"/>
    <col min="15366" max="15366" width="26.375" style="1" customWidth="1"/>
    <col min="15367" max="15368" width="10.875" style="1" customWidth="1"/>
    <col min="15369" max="15369" width="9.375" style="1" customWidth="1"/>
    <col min="15370" max="15370" width="9.125" style="1" customWidth="1"/>
    <col min="15371" max="15615" width="9" style="1"/>
    <col min="15616" max="15616" width="2.75" style="1" customWidth="1"/>
    <col min="15617" max="15617" width="4.75" style="1" customWidth="1"/>
    <col min="15618" max="15618" width="28.625" style="1" customWidth="1"/>
    <col min="15619" max="15619" width="15.375" style="1" customWidth="1"/>
    <col min="15620" max="15620" width="12.375" style="1" customWidth="1"/>
    <col min="15621" max="15621" width="10.875" style="1" customWidth="1"/>
    <col min="15622" max="15622" width="26.375" style="1" customWidth="1"/>
    <col min="15623" max="15624" width="10.875" style="1" customWidth="1"/>
    <col min="15625" max="15625" width="9.375" style="1" customWidth="1"/>
    <col min="15626" max="15626" width="9.125" style="1" customWidth="1"/>
    <col min="15627" max="15871" width="9" style="1"/>
    <col min="15872" max="15872" width="2.75" style="1" customWidth="1"/>
    <col min="15873" max="15873" width="4.75" style="1" customWidth="1"/>
    <col min="15874" max="15874" width="28.625" style="1" customWidth="1"/>
    <col min="15875" max="15875" width="15.375" style="1" customWidth="1"/>
    <col min="15876" max="15876" width="12.375" style="1" customWidth="1"/>
    <col min="15877" max="15877" width="10.875" style="1" customWidth="1"/>
    <col min="15878" max="15878" width="26.375" style="1" customWidth="1"/>
    <col min="15879" max="15880" width="10.875" style="1" customWidth="1"/>
    <col min="15881" max="15881" width="9.375" style="1" customWidth="1"/>
    <col min="15882" max="15882" width="9.125" style="1" customWidth="1"/>
    <col min="15883" max="16127" width="9" style="1"/>
    <col min="16128" max="16128" width="2.75" style="1" customWidth="1"/>
    <col min="16129" max="16129" width="4.75" style="1" customWidth="1"/>
    <col min="16130" max="16130" width="28.625" style="1" customWidth="1"/>
    <col min="16131" max="16131" width="15.375" style="1" customWidth="1"/>
    <col min="16132" max="16132" width="12.375" style="1" customWidth="1"/>
    <col min="16133" max="16133" width="10.875" style="1" customWidth="1"/>
    <col min="16134" max="16134" width="26.375" style="1" customWidth="1"/>
    <col min="16135" max="16136" width="10.875" style="1" customWidth="1"/>
    <col min="16137" max="16137" width="9.375" style="1" customWidth="1"/>
    <col min="16138" max="16138" width="9.125" style="1" customWidth="1"/>
    <col min="16139" max="16384" width="9" style="1"/>
  </cols>
  <sheetData>
    <row r="1" spans="1:23" s="189" customFormat="1" x14ac:dyDescent="0.35">
      <c r="B1" s="361" t="s">
        <v>238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</row>
    <row r="2" spans="1:23" ht="22.5" customHeight="1" x14ac:dyDescent="0.45">
      <c r="A2" s="443" t="s">
        <v>85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</row>
    <row r="3" spans="1:23" s="273" customFormat="1" ht="47.25" customHeight="1" x14ac:dyDescent="0.2">
      <c r="A3" s="375" t="s">
        <v>196</v>
      </c>
      <c r="B3" s="375" t="s">
        <v>0</v>
      </c>
      <c r="C3" s="375" t="s">
        <v>10</v>
      </c>
      <c r="D3" s="375" t="s">
        <v>11</v>
      </c>
      <c r="E3" s="375" t="s">
        <v>12</v>
      </c>
      <c r="F3" s="375" t="s">
        <v>254</v>
      </c>
      <c r="G3" s="91" t="s">
        <v>14</v>
      </c>
      <c r="H3" s="422" t="s">
        <v>15</v>
      </c>
      <c r="I3" s="422" t="s">
        <v>16</v>
      </c>
      <c r="J3" s="404" t="s">
        <v>189</v>
      </c>
      <c r="K3" s="406"/>
      <c r="L3" s="404" t="s">
        <v>215</v>
      </c>
      <c r="M3" s="405"/>
      <c r="N3" s="406"/>
      <c r="O3" s="407" t="s">
        <v>190</v>
      </c>
      <c r="P3" s="408"/>
      <c r="Q3" s="404" t="s">
        <v>209</v>
      </c>
      <c r="R3" s="405"/>
      <c r="S3" s="405"/>
      <c r="T3" s="409" t="s">
        <v>210</v>
      </c>
      <c r="U3" s="409"/>
    </row>
    <row r="4" spans="1:23" s="273" customFormat="1" ht="97.5" x14ac:dyDescent="0.2">
      <c r="A4" s="376"/>
      <c r="B4" s="376"/>
      <c r="C4" s="376"/>
      <c r="D4" s="376"/>
      <c r="E4" s="376"/>
      <c r="F4" s="376"/>
      <c r="G4" s="92"/>
      <c r="H4" s="423"/>
      <c r="I4" s="423"/>
      <c r="J4" s="232" t="s">
        <v>191</v>
      </c>
      <c r="K4" s="232" t="s">
        <v>1</v>
      </c>
      <c r="L4" s="232" t="s">
        <v>216</v>
      </c>
      <c r="M4" s="232" t="s">
        <v>217</v>
      </c>
      <c r="N4" s="232" t="s">
        <v>218</v>
      </c>
      <c r="O4" s="222" t="s">
        <v>17</v>
      </c>
      <c r="P4" s="233" t="s">
        <v>18</v>
      </c>
      <c r="Q4" s="232" t="s">
        <v>192</v>
      </c>
      <c r="R4" s="232" t="s">
        <v>193</v>
      </c>
      <c r="S4" s="234" t="s">
        <v>194</v>
      </c>
      <c r="T4" s="232" t="s">
        <v>195</v>
      </c>
      <c r="U4" s="232" t="s">
        <v>220</v>
      </c>
    </row>
    <row r="5" spans="1:23" ht="21" hidden="1" customHeight="1" x14ac:dyDescent="0.45">
      <c r="B5" s="393" t="s">
        <v>19</v>
      </c>
      <c r="C5" s="395"/>
      <c r="D5" s="2"/>
      <c r="E5" s="2" t="s">
        <v>20</v>
      </c>
      <c r="F5" s="3">
        <f>SUM(F6:F23)</f>
        <v>75242500</v>
      </c>
      <c r="G5" s="4"/>
      <c r="H5" s="424"/>
      <c r="I5" s="114"/>
      <c r="J5" s="3"/>
      <c r="K5" s="3"/>
      <c r="L5" s="2"/>
    </row>
    <row r="6" spans="1:23" s="5" customFormat="1" ht="187.5" hidden="1" x14ac:dyDescent="0.45">
      <c r="B6" s="6">
        <v>1</v>
      </c>
      <c r="C6" s="7" t="s">
        <v>21</v>
      </c>
      <c r="D6" s="8" t="s">
        <v>22</v>
      </c>
      <c r="E6" s="9" t="s">
        <v>23</v>
      </c>
      <c r="F6" s="10">
        <v>2000000</v>
      </c>
      <c r="G6" s="7" t="s">
        <v>24</v>
      </c>
      <c r="H6" s="7"/>
      <c r="I6" s="10"/>
      <c r="J6" s="10"/>
      <c r="K6" s="10"/>
      <c r="L6" s="8" t="s">
        <v>22</v>
      </c>
    </row>
    <row r="7" spans="1:23" s="5" customFormat="1" ht="75" hidden="1" x14ac:dyDescent="0.45">
      <c r="B7" s="6">
        <v>2</v>
      </c>
      <c r="C7" s="7" t="s">
        <v>25</v>
      </c>
      <c r="D7" s="8" t="s">
        <v>26</v>
      </c>
      <c r="E7" s="9" t="s">
        <v>23</v>
      </c>
      <c r="F7" s="10">
        <v>300000</v>
      </c>
      <c r="G7" s="7" t="s">
        <v>27</v>
      </c>
      <c r="H7" s="7"/>
      <c r="I7" s="10"/>
      <c r="J7" s="10"/>
      <c r="K7" s="10"/>
      <c r="L7" s="8" t="s">
        <v>26</v>
      </c>
    </row>
    <row r="8" spans="1:23" s="5" customFormat="1" ht="131.25" hidden="1" x14ac:dyDescent="0.45">
      <c r="B8" s="6">
        <v>3</v>
      </c>
      <c r="C8" s="7" t="s">
        <v>28</v>
      </c>
      <c r="D8" s="8" t="s">
        <v>22</v>
      </c>
      <c r="E8" s="9" t="s">
        <v>29</v>
      </c>
      <c r="F8" s="10">
        <v>500000</v>
      </c>
      <c r="G8" s="7" t="s">
        <v>30</v>
      </c>
      <c r="H8" s="7"/>
      <c r="I8" s="10"/>
      <c r="J8" s="10"/>
      <c r="K8" s="10"/>
      <c r="L8" s="8" t="s">
        <v>22</v>
      </c>
    </row>
    <row r="9" spans="1:23" s="5" customFormat="1" ht="225" hidden="1" x14ac:dyDescent="0.45">
      <c r="B9" s="6">
        <v>4</v>
      </c>
      <c r="C9" s="7" t="s">
        <v>31</v>
      </c>
      <c r="D9" s="8" t="s">
        <v>22</v>
      </c>
      <c r="E9" s="9" t="s">
        <v>23</v>
      </c>
      <c r="F9" s="10">
        <v>1500000</v>
      </c>
      <c r="G9" s="7" t="s">
        <v>32</v>
      </c>
      <c r="H9" s="7"/>
      <c r="I9" s="10"/>
      <c r="J9" s="10"/>
      <c r="K9" s="10"/>
      <c r="L9" s="8" t="s">
        <v>22</v>
      </c>
    </row>
    <row r="10" spans="1:23" s="5" customFormat="1" ht="56.25" hidden="1" x14ac:dyDescent="0.45">
      <c r="B10" s="6">
        <v>5</v>
      </c>
      <c r="C10" s="7" t="s">
        <v>33</v>
      </c>
      <c r="D10" s="8" t="s">
        <v>26</v>
      </c>
      <c r="E10" s="9" t="s">
        <v>34</v>
      </c>
      <c r="F10" s="10">
        <v>800000</v>
      </c>
      <c r="G10" s="7" t="s">
        <v>35</v>
      </c>
      <c r="H10" s="7"/>
      <c r="I10" s="10"/>
      <c r="J10" s="10"/>
      <c r="K10" s="10"/>
      <c r="L10" s="8" t="s">
        <v>26</v>
      </c>
    </row>
    <row r="11" spans="1:23" s="5" customFormat="1" ht="75" hidden="1" x14ac:dyDescent="0.45">
      <c r="B11" s="6">
        <v>6</v>
      </c>
      <c r="C11" s="7" t="s">
        <v>36</v>
      </c>
      <c r="D11" s="8" t="s">
        <v>37</v>
      </c>
      <c r="E11" s="9" t="s">
        <v>38</v>
      </c>
      <c r="F11" s="10">
        <v>2000000</v>
      </c>
      <c r="G11" s="7" t="s">
        <v>39</v>
      </c>
      <c r="H11" s="7"/>
      <c r="I11" s="10"/>
      <c r="J11" s="10"/>
      <c r="K11" s="10"/>
      <c r="L11" s="8" t="s">
        <v>37</v>
      </c>
    </row>
    <row r="12" spans="1:23" s="5" customFormat="1" ht="112.5" hidden="1" x14ac:dyDescent="0.45">
      <c r="B12" s="6">
        <v>7</v>
      </c>
      <c r="C12" s="7" t="s">
        <v>40</v>
      </c>
      <c r="D12" s="8" t="s">
        <v>37</v>
      </c>
      <c r="E12" s="9" t="s">
        <v>38</v>
      </c>
      <c r="F12" s="10">
        <v>5000000</v>
      </c>
      <c r="G12" s="7" t="s">
        <v>41</v>
      </c>
      <c r="H12" s="7"/>
      <c r="I12" s="10"/>
      <c r="J12" s="10"/>
      <c r="K12" s="10"/>
      <c r="L12" s="8" t="s">
        <v>37</v>
      </c>
    </row>
    <row r="13" spans="1:23" s="5" customFormat="1" ht="206.25" hidden="1" x14ac:dyDescent="0.45">
      <c r="B13" s="6">
        <v>8</v>
      </c>
      <c r="C13" s="7" t="s">
        <v>42</v>
      </c>
      <c r="D13" s="8" t="s">
        <v>43</v>
      </c>
      <c r="E13" s="9" t="s">
        <v>23</v>
      </c>
      <c r="F13" s="10">
        <v>10000000</v>
      </c>
      <c r="G13" s="7" t="s">
        <v>44</v>
      </c>
      <c r="H13" s="7"/>
      <c r="I13" s="10"/>
      <c r="J13" s="10"/>
      <c r="K13" s="10"/>
      <c r="L13" s="8" t="s">
        <v>43</v>
      </c>
    </row>
    <row r="14" spans="1:23" s="5" customFormat="1" ht="93.75" hidden="1" x14ac:dyDescent="0.45">
      <c r="B14" s="6">
        <v>9</v>
      </c>
      <c r="C14" s="7" t="s">
        <v>45</v>
      </c>
      <c r="D14" s="8" t="s">
        <v>46</v>
      </c>
      <c r="E14" s="9" t="s">
        <v>29</v>
      </c>
      <c r="F14" s="10">
        <v>1000000</v>
      </c>
      <c r="G14" s="7" t="s">
        <v>47</v>
      </c>
      <c r="H14" s="7"/>
      <c r="I14" s="10"/>
      <c r="J14" s="10"/>
      <c r="K14" s="10"/>
      <c r="L14" s="8" t="s">
        <v>46</v>
      </c>
    </row>
    <row r="15" spans="1:23" s="5" customFormat="1" ht="93.75" hidden="1" x14ac:dyDescent="0.45">
      <c r="B15" s="6">
        <v>10</v>
      </c>
      <c r="C15" s="7" t="s">
        <v>48</v>
      </c>
      <c r="D15" s="8" t="s">
        <v>46</v>
      </c>
      <c r="E15" s="9" t="s">
        <v>29</v>
      </c>
      <c r="F15" s="10">
        <v>1500000</v>
      </c>
      <c r="G15" s="7" t="s">
        <v>49</v>
      </c>
      <c r="H15" s="7"/>
      <c r="I15" s="10"/>
      <c r="J15" s="10"/>
      <c r="K15" s="10"/>
      <c r="L15" s="8" t="s">
        <v>46</v>
      </c>
    </row>
    <row r="16" spans="1:23" s="5" customFormat="1" ht="112.5" hidden="1" x14ac:dyDescent="0.45">
      <c r="B16" s="6">
        <v>11</v>
      </c>
      <c r="C16" s="7" t="s">
        <v>50</v>
      </c>
      <c r="D16" s="8" t="s">
        <v>46</v>
      </c>
      <c r="E16" s="9" t="s">
        <v>29</v>
      </c>
      <c r="F16" s="10">
        <v>2000000</v>
      </c>
      <c r="G16" s="7" t="s">
        <v>51</v>
      </c>
      <c r="H16" s="7"/>
      <c r="I16" s="10"/>
      <c r="J16" s="10"/>
      <c r="K16" s="10"/>
      <c r="L16" s="8" t="s">
        <v>46</v>
      </c>
    </row>
    <row r="17" spans="1:21" s="5" customFormat="1" ht="75" hidden="1" x14ac:dyDescent="0.45">
      <c r="B17" s="6">
        <v>12</v>
      </c>
      <c r="C17" s="7" t="s">
        <v>52</v>
      </c>
      <c r="D17" s="8" t="s">
        <v>26</v>
      </c>
      <c r="E17" s="9" t="s">
        <v>29</v>
      </c>
      <c r="F17" s="10">
        <v>252500</v>
      </c>
      <c r="G17" s="7" t="s">
        <v>53</v>
      </c>
      <c r="H17" s="7"/>
      <c r="I17" s="10"/>
      <c r="J17" s="10"/>
      <c r="K17" s="10"/>
      <c r="L17" s="8" t="s">
        <v>26</v>
      </c>
    </row>
    <row r="18" spans="1:21" s="5" customFormat="1" ht="93.75" hidden="1" x14ac:dyDescent="0.45">
      <c r="B18" s="6">
        <v>13</v>
      </c>
      <c r="C18" s="7" t="s">
        <v>54</v>
      </c>
      <c r="D18" s="8" t="s">
        <v>46</v>
      </c>
      <c r="E18" s="9" t="s">
        <v>29</v>
      </c>
      <c r="F18" s="10">
        <v>1500000</v>
      </c>
      <c r="G18" s="7" t="s">
        <v>55</v>
      </c>
      <c r="H18" s="7"/>
      <c r="I18" s="10"/>
      <c r="J18" s="10"/>
      <c r="K18" s="10"/>
      <c r="L18" s="8" t="s">
        <v>46</v>
      </c>
    </row>
    <row r="19" spans="1:21" s="5" customFormat="1" ht="112.5" hidden="1" x14ac:dyDescent="0.45">
      <c r="B19" s="6">
        <v>14</v>
      </c>
      <c r="C19" s="7" t="s">
        <v>56</v>
      </c>
      <c r="D19" s="8" t="s">
        <v>57</v>
      </c>
      <c r="E19" s="9" t="s">
        <v>34</v>
      </c>
      <c r="F19" s="10">
        <v>20970000</v>
      </c>
      <c r="G19" s="7" t="s">
        <v>58</v>
      </c>
      <c r="H19" s="7"/>
      <c r="I19" s="10"/>
      <c r="J19" s="10"/>
      <c r="K19" s="10"/>
      <c r="L19" s="8" t="s">
        <v>57</v>
      </c>
    </row>
    <row r="20" spans="1:21" s="5" customFormat="1" ht="75" hidden="1" x14ac:dyDescent="0.45">
      <c r="B20" s="6">
        <v>15</v>
      </c>
      <c r="C20" s="7" t="s">
        <v>59</v>
      </c>
      <c r="D20" s="8" t="s">
        <v>26</v>
      </c>
      <c r="E20" s="9" t="s">
        <v>29</v>
      </c>
      <c r="F20" s="10">
        <v>1500000</v>
      </c>
      <c r="G20" s="7" t="s">
        <v>60</v>
      </c>
      <c r="H20" s="7"/>
      <c r="I20" s="10"/>
      <c r="J20" s="10"/>
      <c r="K20" s="10"/>
      <c r="L20" s="8" t="s">
        <v>26</v>
      </c>
    </row>
    <row r="21" spans="1:21" s="285" customFormat="1" ht="105" customHeight="1" x14ac:dyDescent="0.45">
      <c r="A21" s="278">
        <v>1</v>
      </c>
      <c r="B21" s="278">
        <v>2555</v>
      </c>
      <c r="C21" s="279" t="s">
        <v>256</v>
      </c>
      <c r="D21" s="280" t="s">
        <v>85</v>
      </c>
      <c r="E21" s="281"/>
      <c r="F21" s="282">
        <f>F22</f>
        <v>8140000</v>
      </c>
      <c r="G21" s="431" t="s">
        <v>86</v>
      </c>
      <c r="H21" s="279"/>
      <c r="I21" s="283"/>
      <c r="J21" s="18" t="s">
        <v>71</v>
      </c>
      <c r="K21" s="440"/>
      <c r="L21" s="428"/>
      <c r="M21" s="284"/>
      <c r="N21" s="284"/>
      <c r="O21" s="284"/>
      <c r="P21" s="18" t="s">
        <v>71</v>
      </c>
      <c r="Q21" s="284"/>
      <c r="R21" s="284"/>
      <c r="S21" s="284"/>
      <c r="T21" s="284"/>
      <c r="U21" s="284"/>
    </row>
    <row r="22" spans="1:21" s="5" customFormat="1" ht="22.5" hidden="1" x14ac:dyDescent="0.45">
      <c r="A22" s="22"/>
      <c r="B22" s="22"/>
      <c r="C22" s="23" t="s">
        <v>87</v>
      </c>
      <c r="D22" s="24"/>
      <c r="E22" s="25"/>
      <c r="F22" s="274">
        <f>F23</f>
        <v>8140000</v>
      </c>
      <c r="G22" s="438"/>
      <c r="H22" s="93"/>
      <c r="I22" s="26"/>
      <c r="J22" s="18" t="s">
        <v>71</v>
      </c>
      <c r="K22" s="441"/>
      <c r="L22" s="429"/>
      <c r="M22" s="229"/>
      <c r="N22" s="229"/>
      <c r="O22" s="229"/>
      <c r="P22" s="229"/>
      <c r="Q22" s="229"/>
      <c r="R22" s="229"/>
      <c r="S22" s="229"/>
      <c r="T22" s="229"/>
      <c r="U22" s="229"/>
    </row>
    <row r="23" spans="1:21" s="5" customFormat="1" ht="17.25" hidden="1" customHeight="1" x14ac:dyDescent="0.45">
      <c r="A23" s="28"/>
      <c r="B23" s="28"/>
      <c r="C23" s="29" t="s">
        <v>88</v>
      </c>
      <c r="D23" s="30"/>
      <c r="E23" s="31"/>
      <c r="F23" s="275">
        <v>8140000</v>
      </c>
      <c r="G23" s="439"/>
      <c r="H23" s="94"/>
      <c r="I23" s="32"/>
      <c r="J23" s="18" t="s">
        <v>71</v>
      </c>
      <c r="K23" s="442"/>
      <c r="L23" s="430"/>
      <c r="M23" s="229"/>
      <c r="N23" s="229"/>
      <c r="O23" s="229"/>
      <c r="P23" s="229"/>
      <c r="Q23" s="229"/>
      <c r="R23" s="229"/>
      <c r="S23" s="229"/>
      <c r="T23" s="229"/>
      <c r="U23" s="229"/>
    </row>
    <row r="24" spans="1:21" ht="105" x14ac:dyDescent="0.45">
      <c r="A24" s="13">
        <v>2</v>
      </c>
      <c r="B24" s="13">
        <v>2556</v>
      </c>
      <c r="C24" s="39" t="s">
        <v>283</v>
      </c>
      <c r="D24" s="40" t="s">
        <v>85</v>
      </c>
      <c r="E24" s="41"/>
      <c r="F24" s="191">
        <v>10000000</v>
      </c>
      <c r="G24" s="42" t="s">
        <v>282</v>
      </c>
      <c r="H24" s="42"/>
      <c r="I24" s="43"/>
      <c r="J24" s="18" t="s">
        <v>71</v>
      </c>
      <c r="K24" s="43"/>
      <c r="L24" s="44"/>
      <c r="M24" s="266"/>
      <c r="N24" s="266"/>
      <c r="O24" s="266"/>
      <c r="P24" s="18" t="s">
        <v>71</v>
      </c>
      <c r="Q24" s="266"/>
      <c r="R24" s="266"/>
      <c r="S24" s="266"/>
      <c r="T24" s="266"/>
      <c r="U24" s="266"/>
    </row>
    <row r="25" spans="1:21" ht="125.25" customHeight="1" x14ac:dyDescent="0.45">
      <c r="A25" s="47">
        <v>3</v>
      </c>
      <c r="B25" s="47">
        <v>2558</v>
      </c>
      <c r="C25" s="48" t="s">
        <v>255</v>
      </c>
      <c r="D25" s="49" t="s">
        <v>85</v>
      </c>
      <c r="E25" s="49" t="s">
        <v>133</v>
      </c>
      <c r="F25" s="276">
        <v>3550000</v>
      </c>
      <c r="G25" s="48" t="s">
        <v>134</v>
      </c>
      <c r="H25" s="48"/>
      <c r="I25" s="50"/>
      <c r="J25" s="18" t="s">
        <v>71</v>
      </c>
      <c r="K25" s="18"/>
      <c r="L25" s="50"/>
      <c r="M25" s="266"/>
      <c r="N25" s="266"/>
      <c r="O25" s="18" t="s">
        <v>71</v>
      </c>
      <c r="P25" s="266"/>
      <c r="Q25" s="266"/>
      <c r="R25" s="18" t="s">
        <v>71</v>
      </c>
      <c r="S25" s="266"/>
      <c r="T25" s="266"/>
      <c r="U25" s="266"/>
    </row>
    <row r="26" spans="1:21" ht="129.75" customHeight="1" x14ac:dyDescent="0.45">
      <c r="A26" s="47">
        <v>4</v>
      </c>
      <c r="B26" s="47">
        <v>2558</v>
      </c>
      <c r="C26" s="48" t="s">
        <v>258</v>
      </c>
      <c r="D26" s="49" t="s">
        <v>85</v>
      </c>
      <c r="E26" s="49" t="s">
        <v>291</v>
      </c>
      <c r="F26" s="276">
        <v>2750000</v>
      </c>
      <c r="G26" s="48" t="s">
        <v>292</v>
      </c>
      <c r="H26" s="48"/>
      <c r="I26" s="50"/>
      <c r="J26" s="18" t="s">
        <v>71</v>
      </c>
      <c r="K26" s="18"/>
      <c r="L26" s="50"/>
      <c r="M26" s="266"/>
      <c r="N26" s="266"/>
      <c r="O26" s="18" t="s">
        <v>71</v>
      </c>
      <c r="P26" s="266"/>
      <c r="Q26" s="266"/>
      <c r="R26" s="18" t="s">
        <v>71</v>
      </c>
      <c r="S26" s="266"/>
      <c r="T26" s="266"/>
      <c r="U26" s="266"/>
    </row>
    <row r="27" spans="1:21" ht="147" x14ac:dyDescent="0.45">
      <c r="A27" s="62">
        <v>5</v>
      </c>
      <c r="B27" s="62">
        <v>2561</v>
      </c>
      <c r="C27" s="63" t="s">
        <v>257</v>
      </c>
      <c r="D27" s="196" t="s">
        <v>85</v>
      </c>
      <c r="E27" s="63" t="s">
        <v>156</v>
      </c>
      <c r="F27" s="277">
        <v>1435500</v>
      </c>
      <c r="G27" s="63" t="s">
        <v>157</v>
      </c>
      <c r="H27" s="63"/>
      <c r="I27" s="64"/>
      <c r="J27" s="18" t="s">
        <v>71</v>
      </c>
      <c r="K27" s="13"/>
      <c r="L27" s="18"/>
      <c r="M27" s="266"/>
      <c r="N27" s="266"/>
      <c r="O27" s="266"/>
      <c r="P27" s="18" t="s">
        <v>71</v>
      </c>
      <c r="Q27" s="266"/>
      <c r="R27" s="266"/>
      <c r="S27" s="266"/>
      <c r="T27" s="266"/>
      <c r="U27" s="266"/>
    </row>
    <row r="28" spans="1:21" x14ac:dyDescent="0.45">
      <c r="F28" s="87">
        <f>SUM(F21+F24+F25+F26+F27)</f>
        <v>25875500</v>
      </c>
    </row>
  </sheetData>
  <mergeCells count="19">
    <mergeCell ref="L21:L23"/>
    <mergeCell ref="B1:U1"/>
    <mergeCell ref="L3:N3"/>
    <mergeCell ref="O3:P3"/>
    <mergeCell ref="Q3:S3"/>
    <mergeCell ref="T3:U3"/>
    <mergeCell ref="A2:W2"/>
    <mergeCell ref="A3:A4"/>
    <mergeCell ref="B3:B4"/>
    <mergeCell ref="C3:C4"/>
    <mergeCell ref="J3:K3"/>
    <mergeCell ref="H3:H5"/>
    <mergeCell ref="D3:D4"/>
    <mergeCell ref="E3:E4"/>
    <mergeCell ref="F3:F4"/>
    <mergeCell ref="I3:I4"/>
    <mergeCell ref="B5:C5"/>
    <mergeCell ref="G21:G23"/>
    <mergeCell ref="K21:K23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W40"/>
  <sheetViews>
    <sheetView zoomScale="80" zoomScaleNormal="80" workbookViewId="0">
      <selection activeCell="L37" sqref="L37"/>
    </sheetView>
  </sheetViews>
  <sheetFormatPr defaultRowHeight="21" x14ac:dyDescent="0.45"/>
  <cols>
    <col min="1" max="1" width="2.75" style="1" customWidth="1"/>
    <col min="2" max="2" width="7.125" style="1" customWidth="1"/>
    <col min="3" max="3" width="10.875" style="1" customWidth="1"/>
    <col min="4" max="4" width="25.625" style="1" customWidth="1"/>
    <col min="5" max="5" width="14.875" style="1" customWidth="1"/>
    <col min="6" max="6" width="14.375" style="1" customWidth="1"/>
    <col min="7" max="7" width="13.5" style="1" customWidth="1"/>
    <col min="8" max="8" width="26.375" style="12" customWidth="1"/>
    <col min="9" max="9" width="12.375" style="12" customWidth="1"/>
    <col min="10" max="11" width="10.875" style="1" customWidth="1"/>
    <col min="12" max="12" width="6.875" style="1" customWidth="1"/>
    <col min="13" max="13" width="9.125" style="1" customWidth="1"/>
    <col min="14" max="14" width="7" style="1" customWidth="1"/>
    <col min="15" max="20" width="9" style="1"/>
    <col min="21" max="21" width="5.875" style="1" customWidth="1"/>
    <col min="22" max="240" width="9" style="1"/>
    <col min="241" max="241" width="2.75" style="1" customWidth="1"/>
    <col min="242" max="242" width="4.75" style="1" customWidth="1"/>
    <col min="243" max="243" width="28.625" style="1" customWidth="1"/>
    <col min="244" max="244" width="15.375" style="1" customWidth="1"/>
    <col min="245" max="245" width="12.375" style="1" customWidth="1"/>
    <col min="246" max="246" width="10.875" style="1" customWidth="1"/>
    <col min="247" max="247" width="26.375" style="1" customWidth="1"/>
    <col min="248" max="249" width="10.875" style="1" customWidth="1"/>
    <col min="250" max="250" width="9.375" style="1" customWidth="1"/>
    <col min="251" max="251" width="9.125" style="1" customWidth="1"/>
    <col min="252" max="496" width="9" style="1"/>
    <col min="497" max="497" width="2.75" style="1" customWidth="1"/>
    <col min="498" max="498" width="4.75" style="1" customWidth="1"/>
    <col min="499" max="499" width="28.625" style="1" customWidth="1"/>
    <col min="500" max="500" width="15.375" style="1" customWidth="1"/>
    <col min="501" max="501" width="12.375" style="1" customWidth="1"/>
    <col min="502" max="502" width="10.875" style="1" customWidth="1"/>
    <col min="503" max="503" width="26.375" style="1" customWidth="1"/>
    <col min="504" max="505" width="10.875" style="1" customWidth="1"/>
    <col min="506" max="506" width="9.375" style="1" customWidth="1"/>
    <col min="507" max="507" width="9.125" style="1" customWidth="1"/>
    <col min="508" max="752" width="9" style="1"/>
    <col min="753" max="753" width="2.75" style="1" customWidth="1"/>
    <col min="754" max="754" width="4.75" style="1" customWidth="1"/>
    <col min="755" max="755" width="28.625" style="1" customWidth="1"/>
    <col min="756" max="756" width="15.375" style="1" customWidth="1"/>
    <col min="757" max="757" width="12.375" style="1" customWidth="1"/>
    <col min="758" max="758" width="10.875" style="1" customWidth="1"/>
    <col min="759" max="759" width="26.375" style="1" customWidth="1"/>
    <col min="760" max="761" width="10.875" style="1" customWidth="1"/>
    <col min="762" max="762" width="9.375" style="1" customWidth="1"/>
    <col min="763" max="763" width="9.125" style="1" customWidth="1"/>
    <col min="764" max="1008" width="9" style="1"/>
    <col min="1009" max="1009" width="2.75" style="1" customWidth="1"/>
    <col min="1010" max="1010" width="4.75" style="1" customWidth="1"/>
    <col min="1011" max="1011" width="28.625" style="1" customWidth="1"/>
    <col min="1012" max="1012" width="15.375" style="1" customWidth="1"/>
    <col min="1013" max="1013" width="12.375" style="1" customWidth="1"/>
    <col min="1014" max="1014" width="10.875" style="1" customWidth="1"/>
    <col min="1015" max="1015" width="26.375" style="1" customWidth="1"/>
    <col min="1016" max="1017" width="10.875" style="1" customWidth="1"/>
    <col min="1018" max="1018" width="9.375" style="1" customWidth="1"/>
    <col min="1019" max="1019" width="9.125" style="1" customWidth="1"/>
    <col min="1020" max="1264" width="9" style="1"/>
    <col min="1265" max="1265" width="2.75" style="1" customWidth="1"/>
    <col min="1266" max="1266" width="4.75" style="1" customWidth="1"/>
    <col min="1267" max="1267" width="28.625" style="1" customWidth="1"/>
    <col min="1268" max="1268" width="15.375" style="1" customWidth="1"/>
    <col min="1269" max="1269" width="12.375" style="1" customWidth="1"/>
    <col min="1270" max="1270" width="10.875" style="1" customWidth="1"/>
    <col min="1271" max="1271" width="26.375" style="1" customWidth="1"/>
    <col min="1272" max="1273" width="10.875" style="1" customWidth="1"/>
    <col min="1274" max="1274" width="9.375" style="1" customWidth="1"/>
    <col min="1275" max="1275" width="9.125" style="1" customWidth="1"/>
    <col min="1276" max="1520" width="9" style="1"/>
    <col min="1521" max="1521" width="2.75" style="1" customWidth="1"/>
    <col min="1522" max="1522" width="4.75" style="1" customWidth="1"/>
    <col min="1523" max="1523" width="28.625" style="1" customWidth="1"/>
    <col min="1524" max="1524" width="15.375" style="1" customWidth="1"/>
    <col min="1525" max="1525" width="12.375" style="1" customWidth="1"/>
    <col min="1526" max="1526" width="10.875" style="1" customWidth="1"/>
    <col min="1527" max="1527" width="26.375" style="1" customWidth="1"/>
    <col min="1528" max="1529" width="10.875" style="1" customWidth="1"/>
    <col min="1530" max="1530" width="9.375" style="1" customWidth="1"/>
    <col min="1531" max="1531" width="9.125" style="1" customWidth="1"/>
    <col min="1532" max="1776" width="9" style="1"/>
    <col min="1777" max="1777" width="2.75" style="1" customWidth="1"/>
    <col min="1778" max="1778" width="4.75" style="1" customWidth="1"/>
    <col min="1779" max="1779" width="28.625" style="1" customWidth="1"/>
    <col min="1780" max="1780" width="15.375" style="1" customWidth="1"/>
    <col min="1781" max="1781" width="12.375" style="1" customWidth="1"/>
    <col min="1782" max="1782" width="10.875" style="1" customWidth="1"/>
    <col min="1783" max="1783" width="26.375" style="1" customWidth="1"/>
    <col min="1784" max="1785" width="10.875" style="1" customWidth="1"/>
    <col min="1786" max="1786" width="9.375" style="1" customWidth="1"/>
    <col min="1787" max="1787" width="9.125" style="1" customWidth="1"/>
    <col min="1788" max="2032" width="9" style="1"/>
    <col min="2033" max="2033" width="2.75" style="1" customWidth="1"/>
    <col min="2034" max="2034" width="4.75" style="1" customWidth="1"/>
    <col min="2035" max="2035" width="28.625" style="1" customWidth="1"/>
    <col min="2036" max="2036" width="15.375" style="1" customWidth="1"/>
    <col min="2037" max="2037" width="12.375" style="1" customWidth="1"/>
    <col min="2038" max="2038" width="10.875" style="1" customWidth="1"/>
    <col min="2039" max="2039" width="26.375" style="1" customWidth="1"/>
    <col min="2040" max="2041" width="10.875" style="1" customWidth="1"/>
    <col min="2042" max="2042" width="9.375" style="1" customWidth="1"/>
    <col min="2043" max="2043" width="9.125" style="1" customWidth="1"/>
    <col min="2044" max="2288" width="9" style="1"/>
    <col min="2289" max="2289" width="2.75" style="1" customWidth="1"/>
    <col min="2290" max="2290" width="4.75" style="1" customWidth="1"/>
    <col min="2291" max="2291" width="28.625" style="1" customWidth="1"/>
    <col min="2292" max="2292" width="15.375" style="1" customWidth="1"/>
    <col min="2293" max="2293" width="12.375" style="1" customWidth="1"/>
    <col min="2294" max="2294" width="10.875" style="1" customWidth="1"/>
    <col min="2295" max="2295" width="26.375" style="1" customWidth="1"/>
    <col min="2296" max="2297" width="10.875" style="1" customWidth="1"/>
    <col min="2298" max="2298" width="9.375" style="1" customWidth="1"/>
    <col min="2299" max="2299" width="9.125" style="1" customWidth="1"/>
    <col min="2300" max="2544" width="9" style="1"/>
    <col min="2545" max="2545" width="2.75" style="1" customWidth="1"/>
    <col min="2546" max="2546" width="4.75" style="1" customWidth="1"/>
    <col min="2547" max="2547" width="28.625" style="1" customWidth="1"/>
    <col min="2548" max="2548" width="15.375" style="1" customWidth="1"/>
    <col min="2549" max="2549" width="12.375" style="1" customWidth="1"/>
    <col min="2550" max="2550" width="10.875" style="1" customWidth="1"/>
    <col min="2551" max="2551" width="26.375" style="1" customWidth="1"/>
    <col min="2552" max="2553" width="10.875" style="1" customWidth="1"/>
    <col min="2554" max="2554" width="9.375" style="1" customWidth="1"/>
    <col min="2555" max="2555" width="9.125" style="1" customWidth="1"/>
    <col min="2556" max="2800" width="9" style="1"/>
    <col min="2801" max="2801" width="2.75" style="1" customWidth="1"/>
    <col min="2802" max="2802" width="4.75" style="1" customWidth="1"/>
    <col min="2803" max="2803" width="28.625" style="1" customWidth="1"/>
    <col min="2804" max="2804" width="15.375" style="1" customWidth="1"/>
    <col min="2805" max="2805" width="12.375" style="1" customWidth="1"/>
    <col min="2806" max="2806" width="10.875" style="1" customWidth="1"/>
    <col min="2807" max="2807" width="26.375" style="1" customWidth="1"/>
    <col min="2808" max="2809" width="10.875" style="1" customWidth="1"/>
    <col min="2810" max="2810" width="9.375" style="1" customWidth="1"/>
    <col min="2811" max="2811" width="9.125" style="1" customWidth="1"/>
    <col min="2812" max="3056" width="9" style="1"/>
    <col min="3057" max="3057" width="2.75" style="1" customWidth="1"/>
    <col min="3058" max="3058" width="4.75" style="1" customWidth="1"/>
    <col min="3059" max="3059" width="28.625" style="1" customWidth="1"/>
    <col min="3060" max="3060" width="15.375" style="1" customWidth="1"/>
    <col min="3061" max="3061" width="12.375" style="1" customWidth="1"/>
    <col min="3062" max="3062" width="10.875" style="1" customWidth="1"/>
    <col min="3063" max="3063" width="26.375" style="1" customWidth="1"/>
    <col min="3064" max="3065" width="10.875" style="1" customWidth="1"/>
    <col min="3066" max="3066" width="9.375" style="1" customWidth="1"/>
    <col min="3067" max="3067" width="9.125" style="1" customWidth="1"/>
    <col min="3068" max="3312" width="9" style="1"/>
    <col min="3313" max="3313" width="2.75" style="1" customWidth="1"/>
    <col min="3314" max="3314" width="4.75" style="1" customWidth="1"/>
    <col min="3315" max="3315" width="28.625" style="1" customWidth="1"/>
    <col min="3316" max="3316" width="15.375" style="1" customWidth="1"/>
    <col min="3317" max="3317" width="12.375" style="1" customWidth="1"/>
    <col min="3318" max="3318" width="10.875" style="1" customWidth="1"/>
    <col min="3319" max="3319" width="26.375" style="1" customWidth="1"/>
    <col min="3320" max="3321" width="10.875" style="1" customWidth="1"/>
    <col min="3322" max="3322" width="9.375" style="1" customWidth="1"/>
    <col min="3323" max="3323" width="9.125" style="1" customWidth="1"/>
    <col min="3324" max="3568" width="9" style="1"/>
    <col min="3569" max="3569" width="2.75" style="1" customWidth="1"/>
    <col min="3570" max="3570" width="4.75" style="1" customWidth="1"/>
    <col min="3571" max="3571" width="28.625" style="1" customWidth="1"/>
    <col min="3572" max="3572" width="15.375" style="1" customWidth="1"/>
    <col min="3573" max="3573" width="12.375" style="1" customWidth="1"/>
    <col min="3574" max="3574" width="10.875" style="1" customWidth="1"/>
    <col min="3575" max="3575" width="26.375" style="1" customWidth="1"/>
    <col min="3576" max="3577" width="10.875" style="1" customWidth="1"/>
    <col min="3578" max="3578" width="9.375" style="1" customWidth="1"/>
    <col min="3579" max="3579" width="9.125" style="1" customWidth="1"/>
    <col min="3580" max="3824" width="9" style="1"/>
    <col min="3825" max="3825" width="2.75" style="1" customWidth="1"/>
    <col min="3826" max="3826" width="4.75" style="1" customWidth="1"/>
    <col min="3827" max="3827" width="28.625" style="1" customWidth="1"/>
    <col min="3828" max="3828" width="15.375" style="1" customWidth="1"/>
    <col min="3829" max="3829" width="12.375" style="1" customWidth="1"/>
    <col min="3830" max="3830" width="10.875" style="1" customWidth="1"/>
    <col min="3831" max="3831" width="26.375" style="1" customWidth="1"/>
    <col min="3832" max="3833" width="10.875" style="1" customWidth="1"/>
    <col min="3834" max="3834" width="9.375" style="1" customWidth="1"/>
    <col min="3835" max="3835" width="9.125" style="1" customWidth="1"/>
    <col min="3836" max="4080" width="9" style="1"/>
    <col min="4081" max="4081" width="2.75" style="1" customWidth="1"/>
    <col min="4082" max="4082" width="4.75" style="1" customWidth="1"/>
    <col min="4083" max="4083" width="28.625" style="1" customWidth="1"/>
    <col min="4084" max="4084" width="15.375" style="1" customWidth="1"/>
    <col min="4085" max="4085" width="12.375" style="1" customWidth="1"/>
    <col min="4086" max="4086" width="10.875" style="1" customWidth="1"/>
    <col min="4087" max="4087" width="26.375" style="1" customWidth="1"/>
    <col min="4088" max="4089" width="10.875" style="1" customWidth="1"/>
    <col min="4090" max="4090" width="9.375" style="1" customWidth="1"/>
    <col min="4091" max="4091" width="9.125" style="1" customWidth="1"/>
    <col min="4092" max="4336" width="9" style="1"/>
    <col min="4337" max="4337" width="2.75" style="1" customWidth="1"/>
    <col min="4338" max="4338" width="4.75" style="1" customWidth="1"/>
    <col min="4339" max="4339" width="28.625" style="1" customWidth="1"/>
    <col min="4340" max="4340" width="15.375" style="1" customWidth="1"/>
    <col min="4341" max="4341" width="12.375" style="1" customWidth="1"/>
    <col min="4342" max="4342" width="10.875" style="1" customWidth="1"/>
    <col min="4343" max="4343" width="26.375" style="1" customWidth="1"/>
    <col min="4344" max="4345" width="10.875" style="1" customWidth="1"/>
    <col min="4346" max="4346" width="9.375" style="1" customWidth="1"/>
    <col min="4347" max="4347" width="9.125" style="1" customWidth="1"/>
    <col min="4348" max="4592" width="9" style="1"/>
    <col min="4593" max="4593" width="2.75" style="1" customWidth="1"/>
    <col min="4594" max="4594" width="4.75" style="1" customWidth="1"/>
    <col min="4595" max="4595" width="28.625" style="1" customWidth="1"/>
    <col min="4596" max="4596" width="15.375" style="1" customWidth="1"/>
    <col min="4597" max="4597" width="12.375" style="1" customWidth="1"/>
    <col min="4598" max="4598" width="10.875" style="1" customWidth="1"/>
    <col min="4599" max="4599" width="26.375" style="1" customWidth="1"/>
    <col min="4600" max="4601" width="10.875" style="1" customWidth="1"/>
    <col min="4602" max="4602" width="9.375" style="1" customWidth="1"/>
    <col min="4603" max="4603" width="9.125" style="1" customWidth="1"/>
    <col min="4604" max="4848" width="9" style="1"/>
    <col min="4849" max="4849" width="2.75" style="1" customWidth="1"/>
    <col min="4850" max="4850" width="4.75" style="1" customWidth="1"/>
    <col min="4851" max="4851" width="28.625" style="1" customWidth="1"/>
    <col min="4852" max="4852" width="15.375" style="1" customWidth="1"/>
    <col min="4853" max="4853" width="12.375" style="1" customWidth="1"/>
    <col min="4854" max="4854" width="10.875" style="1" customWidth="1"/>
    <col min="4855" max="4855" width="26.375" style="1" customWidth="1"/>
    <col min="4856" max="4857" width="10.875" style="1" customWidth="1"/>
    <col min="4858" max="4858" width="9.375" style="1" customWidth="1"/>
    <col min="4859" max="4859" width="9.125" style="1" customWidth="1"/>
    <col min="4860" max="5104" width="9" style="1"/>
    <col min="5105" max="5105" width="2.75" style="1" customWidth="1"/>
    <col min="5106" max="5106" width="4.75" style="1" customWidth="1"/>
    <col min="5107" max="5107" width="28.625" style="1" customWidth="1"/>
    <col min="5108" max="5108" width="15.375" style="1" customWidth="1"/>
    <col min="5109" max="5109" width="12.375" style="1" customWidth="1"/>
    <col min="5110" max="5110" width="10.875" style="1" customWidth="1"/>
    <col min="5111" max="5111" width="26.375" style="1" customWidth="1"/>
    <col min="5112" max="5113" width="10.875" style="1" customWidth="1"/>
    <col min="5114" max="5114" width="9.375" style="1" customWidth="1"/>
    <col min="5115" max="5115" width="9.125" style="1" customWidth="1"/>
    <col min="5116" max="5360" width="9" style="1"/>
    <col min="5361" max="5361" width="2.75" style="1" customWidth="1"/>
    <col min="5362" max="5362" width="4.75" style="1" customWidth="1"/>
    <col min="5363" max="5363" width="28.625" style="1" customWidth="1"/>
    <col min="5364" max="5364" width="15.375" style="1" customWidth="1"/>
    <col min="5365" max="5365" width="12.375" style="1" customWidth="1"/>
    <col min="5366" max="5366" width="10.875" style="1" customWidth="1"/>
    <col min="5367" max="5367" width="26.375" style="1" customWidth="1"/>
    <col min="5368" max="5369" width="10.875" style="1" customWidth="1"/>
    <col min="5370" max="5370" width="9.375" style="1" customWidth="1"/>
    <col min="5371" max="5371" width="9.125" style="1" customWidth="1"/>
    <col min="5372" max="5616" width="9" style="1"/>
    <col min="5617" max="5617" width="2.75" style="1" customWidth="1"/>
    <col min="5618" max="5618" width="4.75" style="1" customWidth="1"/>
    <col min="5619" max="5619" width="28.625" style="1" customWidth="1"/>
    <col min="5620" max="5620" width="15.375" style="1" customWidth="1"/>
    <col min="5621" max="5621" width="12.375" style="1" customWidth="1"/>
    <col min="5622" max="5622" width="10.875" style="1" customWidth="1"/>
    <col min="5623" max="5623" width="26.375" style="1" customWidth="1"/>
    <col min="5624" max="5625" width="10.875" style="1" customWidth="1"/>
    <col min="5626" max="5626" width="9.375" style="1" customWidth="1"/>
    <col min="5627" max="5627" width="9.125" style="1" customWidth="1"/>
    <col min="5628" max="5872" width="9" style="1"/>
    <col min="5873" max="5873" width="2.75" style="1" customWidth="1"/>
    <col min="5874" max="5874" width="4.75" style="1" customWidth="1"/>
    <col min="5875" max="5875" width="28.625" style="1" customWidth="1"/>
    <col min="5876" max="5876" width="15.375" style="1" customWidth="1"/>
    <col min="5877" max="5877" width="12.375" style="1" customWidth="1"/>
    <col min="5878" max="5878" width="10.875" style="1" customWidth="1"/>
    <col min="5879" max="5879" width="26.375" style="1" customWidth="1"/>
    <col min="5880" max="5881" width="10.875" style="1" customWidth="1"/>
    <col min="5882" max="5882" width="9.375" style="1" customWidth="1"/>
    <col min="5883" max="5883" width="9.125" style="1" customWidth="1"/>
    <col min="5884" max="6128" width="9" style="1"/>
    <col min="6129" max="6129" width="2.75" style="1" customWidth="1"/>
    <col min="6130" max="6130" width="4.75" style="1" customWidth="1"/>
    <col min="6131" max="6131" width="28.625" style="1" customWidth="1"/>
    <col min="6132" max="6132" width="15.375" style="1" customWidth="1"/>
    <col min="6133" max="6133" width="12.375" style="1" customWidth="1"/>
    <col min="6134" max="6134" width="10.875" style="1" customWidth="1"/>
    <col min="6135" max="6135" width="26.375" style="1" customWidth="1"/>
    <col min="6136" max="6137" width="10.875" style="1" customWidth="1"/>
    <col min="6138" max="6138" width="9.375" style="1" customWidth="1"/>
    <col min="6139" max="6139" width="9.125" style="1" customWidth="1"/>
    <col min="6140" max="6384" width="9" style="1"/>
    <col min="6385" max="6385" width="2.75" style="1" customWidth="1"/>
    <col min="6386" max="6386" width="4.75" style="1" customWidth="1"/>
    <col min="6387" max="6387" width="28.625" style="1" customWidth="1"/>
    <col min="6388" max="6388" width="15.375" style="1" customWidth="1"/>
    <col min="6389" max="6389" width="12.375" style="1" customWidth="1"/>
    <col min="6390" max="6390" width="10.875" style="1" customWidth="1"/>
    <col min="6391" max="6391" width="26.375" style="1" customWidth="1"/>
    <col min="6392" max="6393" width="10.875" style="1" customWidth="1"/>
    <col min="6394" max="6394" width="9.375" style="1" customWidth="1"/>
    <col min="6395" max="6395" width="9.125" style="1" customWidth="1"/>
    <col min="6396" max="6640" width="9" style="1"/>
    <col min="6641" max="6641" width="2.75" style="1" customWidth="1"/>
    <col min="6642" max="6642" width="4.75" style="1" customWidth="1"/>
    <col min="6643" max="6643" width="28.625" style="1" customWidth="1"/>
    <col min="6644" max="6644" width="15.375" style="1" customWidth="1"/>
    <col min="6645" max="6645" width="12.375" style="1" customWidth="1"/>
    <col min="6646" max="6646" width="10.875" style="1" customWidth="1"/>
    <col min="6647" max="6647" width="26.375" style="1" customWidth="1"/>
    <col min="6648" max="6649" width="10.875" style="1" customWidth="1"/>
    <col min="6650" max="6650" width="9.375" style="1" customWidth="1"/>
    <col min="6651" max="6651" width="9.125" style="1" customWidth="1"/>
    <col min="6652" max="6896" width="9" style="1"/>
    <col min="6897" max="6897" width="2.75" style="1" customWidth="1"/>
    <col min="6898" max="6898" width="4.75" style="1" customWidth="1"/>
    <col min="6899" max="6899" width="28.625" style="1" customWidth="1"/>
    <col min="6900" max="6900" width="15.375" style="1" customWidth="1"/>
    <col min="6901" max="6901" width="12.375" style="1" customWidth="1"/>
    <col min="6902" max="6902" width="10.875" style="1" customWidth="1"/>
    <col min="6903" max="6903" width="26.375" style="1" customWidth="1"/>
    <col min="6904" max="6905" width="10.875" style="1" customWidth="1"/>
    <col min="6906" max="6906" width="9.375" style="1" customWidth="1"/>
    <col min="6907" max="6907" width="9.125" style="1" customWidth="1"/>
    <col min="6908" max="7152" width="9" style="1"/>
    <col min="7153" max="7153" width="2.75" style="1" customWidth="1"/>
    <col min="7154" max="7154" width="4.75" style="1" customWidth="1"/>
    <col min="7155" max="7155" width="28.625" style="1" customWidth="1"/>
    <col min="7156" max="7156" width="15.375" style="1" customWidth="1"/>
    <col min="7157" max="7157" width="12.375" style="1" customWidth="1"/>
    <col min="7158" max="7158" width="10.875" style="1" customWidth="1"/>
    <col min="7159" max="7159" width="26.375" style="1" customWidth="1"/>
    <col min="7160" max="7161" width="10.875" style="1" customWidth="1"/>
    <col min="7162" max="7162" width="9.375" style="1" customWidth="1"/>
    <col min="7163" max="7163" width="9.125" style="1" customWidth="1"/>
    <col min="7164" max="7408" width="9" style="1"/>
    <col min="7409" max="7409" width="2.75" style="1" customWidth="1"/>
    <col min="7410" max="7410" width="4.75" style="1" customWidth="1"/>
    <col min="7411" max="7411" width="28.625" style="1" customWidth="1"/>
    <col min="7412" max="7412" width="15.375" style="1" customWidth="1"/>
    <col min="7413" max="7413" width="12.375" style="1" customWidth="1"/>
    <col min="7414" max="7414" width="10.875" style="1" customWidth="1"/>
    <col min="7415" max="7415" width="26.375" style="1" customWidth="1"/>
    <col min="7416" max="7417" width="10.875" style="1" customWidth="1"/>
    <col min="7418" max="7418" width="9.375" style="1" customWidth="1"/>
    <col min="7419" max="7419" width="9.125" style="1" customWidth="1"/>
    <col min="7420" max="7664" width="9" style="1"/>
    <col min="7665" max="7665" width="2.75" style="1" customWidth="1"/>
    <col min="7666" max="7666" width="4.75" style="1" customWidth="1"/>
    <col min="7667" max="7667" width="28.625" style="1" customWidth="1"/>
    <col min="7668" max="7668" width="15.375" style="1" customWidth="1"/>
    <col min="7669" max="7669" width="12.375" style="1" customWidth="1"/>
    <col min="7670" max="7670" width="10.875" style="1" customWidth="1"/>
    <col min="7671" max="7671" width="26.375" style="1" customWidth="1"/>
    <col min="7672" max="7673" width="10.875" style="1" customWidth="1"/>
    <col min="7674" max="7674" width="9.375" style="1" customWidth="1"/>
    <col min="7675" max="7675" width="9.125" style="1" customWidth="1"/>
    <col min="7676" max="7920" width="9" style="1"/>
    <col min="7921" max="7921" width="2.75" style="1" customWidth="1"/>
    <col min="7922" max="7922" width="4.75" style="1" customWidth="1"/>
    <col min="7923" max="7923" width="28.625" style="1" customWidth="1"/>
    <col min="7924" max="7924" width="15.375" style="1" customWidth="1"/>
    <col min="7925" max="7925" width="12.375" style="1" customWidth="1"/>
    <col min="7926" max="7926" width="10.875" style="1" customWidth="1"/>
    <col min="7927" max="7927" width="26.375" style="1" customWidth="1"/>
    <col min="7928" max="7929" width="10.875" style="1" customWidth="1"/>
    <col min="7930" max="7930" width="9.375" style="1" customWidth="1"/>
    <col min="7931" max="7931" width="9.125" style="1" customWidth="1"/>
    <col min="7932" max="8176" width="9" style="1"/>
    <col min="8177" max="8177" width="2.75" style="1" customWidth="1"/>
    <col min="8178" max="8178" width="4.75" style="1" customWidth="1"/>
    <col min="8179" max="8179" width="28.625" style="1" customWidth="1"/>
    <col min="8180" max="8180" width="15.375" style="1" customWidth="1"/>
    <col min="8181" max="8181" width="12.375" style="1" customWidth="1"/>
    <col min="8182" max="8182" width="10.875" style="1" customWidth="1"/>
    <col min="8183" max="8183" width="26.375" style="1" customWidth="1"/>
    <col min="8184" max="8185" width="10.875" style="1" customWidth="1"/>
    <col min="8186" max="8186" width="9.375" style="1" customWidth="1"/>
    <col min="8187" max="8187" width="9.125" style="1" customWidth="1"/>
    <col min="8188" max="8432" width="9" style="1"/>
    <col min="8433" max="8433" width="2.75" style="1" customWidth="1"/>
    <col min="8434" max="8434" width="4.75" style="1" customWidth="1"/>
    <col min="8435" max="8435" width="28.625" style="1" customWidth="1"/>
    <col min="8436" max="8436" width="15.375" style="1" customWidth="1"/>
    <col min="8437" max="8437" width="12.375" style="1" customWidth="1"/>
    <col min="8438" max="8438" width="10.875" style="1" customWidth="1"/>
    <col min="8439" max="8439" width="26.375" style="1" customWidth="1"/>
    <col min="8440" max="8441" width="10.875" style="1" customWidth="1"/>
    <col min="8442" max="8442" width="9.375" style="1" customWidth="1"/>
    <col min="8443" max="8443" width="9.125" style="1" customWidth="1"/>
    <col min="8444" max="8688" width="9" style="1"/>
    <col min="8689" max="8689" width="2.75" style="1" customWidth="1"/>
    <col min="8690" max="8690" width="4.75" style="1" customWidth="1"/>
    <col min="8691" max="8691" width="28.625" style="1" customWidth="1"/>
    <col min="8692" max="8692" width="15.375" style="1" customWidth="1"/>
    <col min="8693" max="8693" width="12.375" style="1" customWidth="1"/>
    <col min="8694" max="8694" width="10.875" style="1" customWidth="1"/>
    <col min="8695" max="8695" width="26.375" style="1" customWidth="1"/>
    <col min="8696" max="8697" width="10.875" style="1" customWidth="1"/>
    <col min="8698" max="8698" width="9.375" style="1" customWidth="1"/>
    <col min="8699" max="8699" width="9.125" style="1" customWidth="1"/>
    <col min="8700" max="8944" width="9" style="1"/>
    <col min="8945" max="8945" width="2.75" style="1" customWidth="1"/>
    <col min="8946" max="8946" width="4.75" style="1" customWidth="1"/>
    <col min="8947" max="8947" width="28.625" style="1" customWidth="1"/>
    <col min="8948" max="8948" width="15.375" style="1" customWidth="1"/>
    <col min="8949" max="8949" width="12.375" style="1" customWidth="1"/>
    <col min="8950" max="8950" width="10.875" style="1" customWidth="1"/>
    <col min="8951" max="8951" width="26.375" style="1" customWidth="1"/>
    <col min="8952" max="8953" width="10.875" style="1" customWidth="1"/>
    <col min="8954" max="8954" width="9.375" style="1" customWidth="1"/>
    <col min="8955" max="8955" width="9.125" style="1" customWidth="1"/>
    <col min="8956" max="9200" width="9" style="1"/>
    <col min="9201" max="9201" width="2.75" style="1" customWidth="1"/>
    <col min="9202" max="9202" width="4.75" style="1" customWidth="1"/>
    <col min="9203" max="9203" width="28.625" style="1" customWidth="1"/>
    <col min="9204" max="9204" width="15.375" style="1" customWidth="1"/>
    <col min="9205" max="9205" width="12.375" style="1" customWidth="1"/>
    <col min="9206" max="9206" width="10.875" style="1" customWidth="1"/>
    <col min="9207" max="9207" width="26.375" style="1" customWidth="1"/>
    <col min="9208" max="9209" width="10.875" style="1" customWidth="1"/>
    <col min="9210" max="9210" width="9.375" style="1" customWidth="1"/>
    <col min="9211" max="9211" width="9.125" style="1" customWidth="1"/>
    <col min="9212" max="9456" width="9" style="1"/>
    <col min="9457" max="9457" width="2.75" style="1" customWidth="1"/>
    <col min="9458" max="9458" width="4.75" style="1" customWidth="1"/>
    <col min="9459" max="9459" width="28.625" style="1" customWidth="1"/>
    <col min="9460" max="9460" width="15.375" style="1" customWidth="1"/>
    <col min="9461" max="9461" width="12.375" style="1" customWidth="1"/>
    <col min="9462" max="9462" width="10.875" style="1" customWidth="1"/>
    <col min="9463" max="9463" width="26.375" style="1" customWidth="1"/>
    <col min="9464" max="9465" width="10.875" style="1" customWidth="1"/>
    <col min="9466" max="9466" width="9.375" style="1" customWidth="1"/>
    <col min="9467" max="9467" width="9.125" style="1" customWidth="1"/>
    <col min="9468" max="9712" width="9" style="1"/>
    <col min="9713" max="9713" width="2.75" style="1" customWidth="1"/>
    <col min="9714" max="9714" width="4.75" style="1" customWidth="1"/>
    <col min="9715" max="9715" width="28.625" style="1" customWidth="1"/>
    <col min="9716" max="9716" width="15.375" style="1" customWidth="1"/>
    <col min="9717" max="9717" width="12.375" style="1" customWidth="1"/>
    <col min="9718" max="9718" width="10.875" style="1" customWidth="1"/>
    <col min="9719" max="9719" width="26.375" style="1" customWidth="1"/>
    <col min="9720" max="9721" width="10.875" style="1" customWidth="1"/>
    <col min="9722" max="9722" width="9.375" style="1" customWidth="1"/>
    <col min="9723" max="9723" width="9.125" style="1" customWidth="1"/>
    <col min="9724" max="9968" width="9" style="1"/>
    <col min="9969" max="9969" width="2.75" style="1" customWidth="1"/>
    <col min="9970" max="9970" width="4.75" style="1" customWidth="1"/>
    <col min="9971" max="9971" width="28.625" style="1" customWidth="1"/>
    <col min="9972" max="9972" width="15.375" style="1" customWidth="1"/>
    <col min="9973" max="9973" width="12.375" style="1" customWidth="1"/>
    <col min="9974" max="9974" width="10.875" style="1" customWidth="1"/>
    <col min="9975" max="9975" width="26.375" style="1" customWidth="1"/>
    <col min="9976" max="9977" width="10.875" style="1" customWidth="1"/>
    <col min="9978" max="9978" width="9.375" style="1" customWidth="1"/>
    <col min="9979" max="9979" width="9.125" style="1" customWidth="1"/>
    <col min="9980" max="10224" width="9" style="1"/>
    <col min="10225" max="10225" width="2.75" style="1" customWidth="1"/>
    <col min="10226" max="10226" width="4.75" style="1" customWidth="1"/>
    <col min="10227" max="10227" width="28.625" style="1" customWidth="1"/>
    <col min="10228" max="10228" width="15.375" style="1" customWidth="1"/>
    <col min="10229" max="10229" width="12.375" style="1" customWidth="1"/>
    <col min="10230" max="10230" width="10.875" style="1" customWidth="1"/>
    <col min="10231" max="10231" width="26.375" style="1" customWidth="1"/>
    <col min="10232" max="10233" width="10.875" style="1" customWidth="1"/>
    <col min="10234" max="10234" width="9.375" style="1" customWidth="1"/>
    <col min="10235" max="10235" width="9.125" style="1" customWidth="1"/>
    <col min="10236" max="10480" width="9" style="1"/>
    <col min="10481" max="10481" width="2.75" style="1" customWidth="1"/>
    <col min="10482" max="10482" width="4.75" style="1" customWidth="1"/>
    <col min="10483" max="10483" width="28.625" style="1" customWidth="1"/>
    <col min="10484" max="10484" width="15.375" style="1" customWidth="1"/>
    <col min="10485" max="10485" width="12.375" style="1" customWidth="1"/>
    <col min="10486" max="10486" width="10.875" style="1" customWidth="1"/>
    <col min="10487" max="10487" width="26.375" style="1" customWidth="1"/>
    <col min="10488" max="10489" width="10.875" style="1" customWidth="1"/>
    <col min="10490" max="10490" width="9.375" style="1" customWidth="1"/>
    <col min="10491" max="10491" width="9.125" style="1" customWidth="1"/>
    <col min="10492" max="10736" width="9" style="1"/>
    <col min="10737" max="10737" width="2.75" style="1" customWidth="1"/>
    <col min="10738" max="10738" width="4.75" style="1" customWidth="1"/>
    <col min="10739" max="10739" width="28.625" style="1" customWidth="1"/>
    <col min="10740" max="10740" width="15.375" style="1" customWidth="1"/>
    <col min="10741" max="10741" width="12.375" style="1" customWidth="1"/>
    <col min="10742" max="10742" width="10.875" style="1" customWidth="1"/>
    <col min="10743" max="10743" width="26.375" style="1" customWidth="1"/>
    <col min="10744" max="10745" width="10.875" style="1" customWidth="1"/>
    <col min="10746" max="10746" width="9.375" style="1" customWidth="1"/>
    <col min="10747" max="10747" width="9.125" style="1" customWidth="1"/>
    <col min="10748" max="10992" width="9" style="1"/>
    <col min="10993" max="10993" width="2.75" style="1" customWidth="1"/>
    <col min="10994" max="10994" width="4.75" style="1" customWidth="1"/>
    <col min="10995" max="10995" width="28.625" style="1" customWidth="1"/>
    <col min="10996" max="10996" width="15.375" style="1" customWidth="1"/>
    <col min="10997" max="10997" width="12.375" style="1" customWidth="1"/>
    <col min="10998" max="10998" width="10.875" style="1" customWidth="1"/>
    <col min="10999" max="10999" width="26.375" style="1" customWidth="1"/>
    <col min="11000" max="11001" width="10.875" style="1" customWidth="1"/>
    <col min="11002" max="11002" width="9.375" style="1" customWidth="1"/>
    <col min="11003" max="11003" width="9.125" style="1" customWidth="1"/>
    <col min="11004" max="11248" width="9" style="1"/>
    <col min="11249" max="11249" width="2.75" style="1" customWidth="1"/>
    <col min="11250" max="11250" width="4.75" style="1" customWidth="1"/>
    <col min="11251" max="11251" width="28.625" style="1" customWidth="1"/>
    <col min="11252" max="11252" width="15.375" style="1" customWidth="1"/>
    <col min="11253" max="11253" width="12.375" style="1" customWidth="1"/>
    <col min="11254" max="11254" width="10.875" style="1" customWidth="1"/>
    <col min="11255" max="11255" width="26.375" style="1" customWidth="1"/>
    <col min="11256" max="11257" width="10.875" style="1" customWidth="1"/>
    <col min="11258" max="11258" width="9.375" style="1" customWidth="1"/>
    <col min="11259" max="11259" width="9.125" style="1" customWidth="1"/>
    <col min="11260" max="11504" width="9" style="1"/>
    <col min="11505" max="11505" width="2.75" style="1" customWidth="1"/>
    <col min="11506" max="11506" width="4.75" style="1" customWidth="1"/>
    <col min="11507" max="11507" width="28.625" style="1" customWidth="1"/>
    <col min="11508" max="11508" width="15.375" style="1" customWidth="1"/>
    <col min="11509" max="11509" width="12.375" style="1" customWidth="1"/>
    <col min="11510" max="11510" width="10.875" style="1" customWidth="1"/>
    <col min="11511" max="11511" width="26.375" style="1" customWidth="1"/>
    <col min="11512" max="11513" width="10.875" style="1" customWidth="1"/>
    <col min="11514" max="11514" width="9.375" style="1" customWidth="1"/>
    <col min="11515" max="11515" width="9.125" style="1" customWidth="1"/>
    <col min="11516" max="11760" width="9" style="1"/>
    <col min="11761" max="11761" width="2.75" style="1" customWidth="1"/>
    <col min="11762" max="11762" width="4.75" style="1" customWidth="1"/>
    <col min="11763" max="11763" width="28.625" style="1" customWidth="1"/>
    <col min="11764" max="11764" width="15.375" style="1" customWidth="1"/>
    <col min="11765" max="11765" width="12.375" style="1" customWidth="1"/>
    <col min="11766" max="11766" width="10.875" style="1" customWidth="1"/>
    <col min="11767" max="11767" width="26.375" style="1" customWidth="1"/>
    <col min="11768" max="11769" width="10.875" style="1" customWidth="1"/>
    <col min="11770" max="11770" width="9.375" style="1" customWidth="1"/>
    <col min="11771" max="11771" width="9.125" style="1" customWidth="1"/>
    <col min="11772" max="12016" width="9" style="1"/>
    <col min="12017" max="12017" width="2.75" style="1" customWidth="1"/>
    <col min="12018" max="12018" width="4.75" style="1" customWidth="1"/>
    <col min="12019" max="12019" width="28.625" style="1" customWidth="1"/>
    <col min="12020" max="12020" width="15.375" style="1" customWidth="1"/>
    <col min="12021" max="12021" width="12.375" style="1" customWidth="1"/>
    <col min="12022" max="12022" width="10.875" style="1" customWidth="1"/>
    <col min="12023" max="12023" width="26.375" style="1" customWidth="1"/>
    <col min="12024" max="12025" width="10.875" style="1" customWidth="1"/>
    <col min="12026" max="12026" width="9.375" style="1" customWidth="1"/>
    <col min="12027" max="12027" width="9.125" style="1" customWidth="1"/>
    <col min="12028" max="12272" width="9" style="1"/>
    <col min="12273" max="12273" width="2.75" style="1" customWidth="1"/>
    <col min="12274" max="12274" width="4.75" style="1" customWidth="1"/>
    <col min="12275" max="12275" width="28.625" style="1" customWidth="1"/>
    <col min="12276" max="12276" width="15.375" style="1" customWidth="1"/>
    <col min="12277" max="12277" width="12.375" style="1" customWidth="1"/>
    <col min="12278" max="12278" width="10.875" style="1" customWidth="1"/>
    <col min="12279" max="12279" width="26.375" style="1" customWidth="1"/>
    <col min="12280" max="12281" width="10.875" style="1" customWidth="1"/>
    <col min="12282" max="12282" width="9.375" style="1" customWidth="1"/>
    <col min="12283" max="12283" width="9.125" style="1" customWidth="1"/>
    <col min="12284" max="12528" width="9" style="1"/>
    <col min="12529" max="12529" width="2.75" style="1" customWidth="1"/>
    <col min="12530" max="12530" width="4.75" style="1" customWidth="1"/>
    <col min="12531" max="12531" width="28.625" style="1" customWidth="1"/>
    <col min="12532" max="12532" width="15.375" style="1" customWidth="1"/>
    <col min="12533" max="12533" width="12.375" style="1" customWidth="1"/>
    <col min="12534" max="12534" width="10.875" style="1" customWidth="1"/>
    <col min="12535" max="12535" width="26.375" style="1" customWidth="1"/>
    <col min="12536" max="12537" width="10.875" style="1" customWidth="1"/>
    <col min="12538" max="12538" width="9.375" style="1" customWidth="1"/>
    <col min="12539" max="12539" width="9.125" style="1" customWidth="1"/>
    <col min="12540" max="12784" width="9" style="1"/>
    <col min="12785" max="12785" width="2.75" style="1" customWidth="1"/>
    <col min="12786" max="12786" width="4.75" style="1" customWidth="1"/>
    <col min="12787" max="12787" width="28.625" style="1" customWidth="1"/>
    <col min="12788" max="12788" width="15.375" style="1" customWidth="1"/>
    <col min="12789" max="12789" width="12.375" style="1" customWidth="1"/>
    <col min="12790" max="12790" width="10.875" style="1" customWidth="1"/>
    <col min="12791" max="12791" width="26.375" style="1" customWidth="1"/>
    <col min="12792" max="12793" width="10.875" style="1" customWidth="1"/>
    <col min="12794" max="12794" width="9.375" style="1" customWidth="1"/>
    <col min="12795" max="12795" width="9.125" style="1" customWidth="1"/>
    <col min="12796" max="13040" width="9" style="1"/>
    <col min="13041" max="13041" width="2.75" style="1" customWidth="1"/>
    <col min="13042" max="13042" width="4.75" style="1" customWidth="1"/>
    <col min="13043" max="13043" width="28.625" style="1" customWidth="1"/>
    <col min="13044" max="13044" width="15.375" style="1" customWidth="1"/>
    <col min="13045" max="13045" width="12.375" style="1" customWidth="1"/>
    <col min="13046" max="13046" width="10.875" style="1" customWidth="1"/>
    <col min="13047" max="13047" width="26.375" style="1" customWidth="1"/>
    <col min="13048" max="13049" width="10.875" style="1" customWidth="1"/>
    <col min="13050" max="13050" width="9.375" style="1" customWidth="1"/>
    <col min="13051" max="13051" width="9.125" style="1" customWidth="1"/>
    <col min="13052" max="13296" width="9" style="1"/>
    <col min="13297" max="13297" width="2.75" style="1" customWidth="1"/>
    <col min="13298" max="13298" width="4.75" style="1" customWidth="1"/>
    <col min="13299" max="13299" width="28.625" style="1" customWidth="1"/>
    <col min="13300" max="13300" width="15.375" style="1" customWidth="1"/>
    <col min="13301" max="13301" width="12.375" style="1" customWidth="1"/>
    <col min="13302" max="13302" width="10.875" style="1" customWidth="1"/>
    <col min="13303" max="13303" width="26.375" style="1" customWidth="1"/>
    <col min="13304" max="13305" width="10.875" style="1" customWidth="1"/>
    <col min="13306" max="13306" width="9.375" style="1" customWidth="1"/>
    <col min="13307" max="13307" width="9.125" style="1" customWidth="1"/>
    <col min="13308" max="13552" width="9" style="1"/>
    <col min="13553" max="13553" width="2.75" style="1" customWidth="1"/>
    <col min="13554" max="13554" width="4.75" style="1" customWidth="1"/>
    <col min="13555" max="13555" width="28.625" style="1" customWidth="1"/>
    <col min="13556" max="13556" width="15.375" style="1" customWidth="1"/>
    <col min="13557" max="13557" width="12.375" style="1" customWidth="1"/>
    <col min="13558" max="13558" width="10.875" style="1" customWidth="1"/>
    <col min="13559" max="13559" width="26.375" style="1" customWidth="1"/>
    <col min="13560" max="13561" width="10.875" style="1" customWidth="1"/>
    <col min="13562" max="13562" width="9.375" style="1" customWidth="1"/>
    <col min="13563" max="13563" width="9.125" style="1" customWidth="1"/>
    <col min="13564" max="13808" width="9" style="1"/>
    <col min="13809" max="13809" width="2.75" style="1" customWidth="1"/>
    <col min="13810" max="13810" width="4.75" style="1" customWidth="1"/>
    <col min="13811" max="13811" width="28.625" style="1" customWidth="1"/>
    <col min="13812" max="13812" width="15.375" style="1" customWidth="1"/>
    <col min="13813" max="13813" width="12.375" style="1" customWidth="1"/>
    <col min="13814" max="13814" width="10.875" style="1" customWidth="1"/>
    <col min="13815" max="13815" width="26.375" style="1" customWidth="1"/>
    <col min="13816" max="13817" width="10.875" style="1" customWidth="1"/>
    <col min="13818" max="13818" width="9.375" style="1" customWidth="1"/>
    <col min="13819" max="13819" width="9.125" style="1" customWidth="1"/>
    <col min="13820" max="14064" width="9" style="1"/>
    <col min="14065" max="14065" width="2.75" style="1" customWidth="1"/>
    <col min="14066" max="14066" width="4.75" style="1" customWidth="1"/>
    <col min="14067" max="14067" width="28.625" style="1" customWidth="1"/>
    <col min="14068" max="14068" width="15.375" style="1" customWidth="1"/>
    <col min="14069" max="14069" width="12.375" style="1" customWidth="1"/>
    <col min="14070" max="14070" width="10.875" style="1" customWidth="1"/>
    <col min="14071" max="14071" width="26.375" style="1" customWidth="1"/>
    <col min="14072" max="14073" width="10.875" style="1" customWidth="1"/>
    <col min="14074" max="14074" width="9.375" style="1" customWidth="1"/>
    <col min="14075" max="14075" width="9.125" style="1" customWidth="1"/>
    <col min="14076" max="14320" width="9" style="1"/>
    <col min="14321" max="14321" width="2.75" style="1" customWidth="1"/>
    <col min="14322" max="14322" width="4.75" style="1" customWidth="1"/>
    <col min="14323" max="14323" width="28.625" style="1" customWidth="1"/>
    <col min="14324" max="14324" width="15.375" style="1" customWidth="1"/>
    <col min="14325" max="14325" width="12.375" style="1" customWidth="1"/>
    <col min="14326" max="14326" width="10.875" style="1" customWidth="1"/>
    <col min="14327" max="14327" width="26.375" style="1" customWidth="1"/>
    <col min="14328" max="14329" width="10.875" style="1" customWidth="1"/>
    <col min="14330" max="14330" width="9.375" style="1" customWidth="1"/>
    <col min="14331" max="14331" width="9.125" style="1" customWidth="1"/>
    <col min="14332" max="14576" width="9" style="1"/>
    <col min="14577" max="14577" width="2.75" style="1" customWidth="1"/>
    <col min="14578" max="14578" width="4.75" style="1" customWidth="1"/>
    <col min="14579" max="14579" width="28.625" style="1" customWidth="1"/>
    <col min="14580" max="14580" width="15.375" style="1" customWidth="1"/>
    <col min="14581" max="14581" width="12.375" style="1" customWidth="1"/>
    <col min="14582" max="14582" width="10.875" style="1" customWidth="1"/>
    <col min="14583" max="14583" width="26.375" style="1" customWidth="1"/>
    <col min="14584" max="14585" width="10.875" style="1" customWidth="1"/>
    <col min="14586" max="14586" width="9.375" style="1" customWidth="1"/>
    <col min="14587" max="14587" width="9.125" style="1" customWidth="1"/>
    <col min="14588" max="14832" width="9" style="1"/>
    <col min="14833" max="14833" width="2.75" style="1" customWidth="1"/>
    <col min="14834" max="14834" width="4.75" style="1" customWidth="1"/>
    <col min="14835" max="14835" width="28.625" style="1" customWidth="1"/>
    <col min="14836" max="14836" width="15.375" style="1" customWidth="1"/>
    <col min="14837" max="14837" width="12.375" style="1" customWidth="1"/>
    <col min="14838" max="14838" width="10.875" style="1" customWidth="1"/>
    <col min="14839" max="14839" width="26.375" style="1" customWidth="1"/>
    <col min="14840" max="14841" width="10.875" style="1" customWidth="1"/>
    <col min="14842" max="14842" width="9.375" style="1" customWidth="1"/>
    <col min="14843" max="14843" width="9.125" style="1" customWidth="1"/>
    <col min="14844" max="15088" width="9" style="1"/>
    <col min="15089" max="15089" width="2.75" style="1" customWidth="1"/>
    <col min="15090" max="15090" width="4.75" style="1" customWidth="1"/>
    <col min="15091" max="15091" width="28.625" style="1" customWidth="1"/>
    <col min="15092" max="15092" width="15.375" style="1" customWidth="1"/>
    <col min="15093" max="15093" width="12.375" style="1" customWidth="1"/>
    <col min="15094" max="15094" width="10.875" style="1" customWidth="1"/>
    <col min="15095" max="15095" width="26.375" style="1" customWidth="1"/>
    <col min="15096" max="15097" width="10.875" style="1" customWidth="1"/>
    <col min="15098" max="15098" width="9.375" style="1" customWidth="1"/>
    <col min="15099" max="15099" width="9.125" style="1" customWidth="1"/>
    <col min="15100" max="15344" width="9" style="1"/>
    <col min="15345" max="15345" width="2.75" style="1" customWidth="1"/>
    <col min="15346" max="15346" width="4.75" style="1" customWidth="1"/>
    <col min="15347" max="15347" width="28.625" style="1" customWidth="1"/>
    <col min="15348" max="15348" width="15.375" style="1" customWidth="1"/>
    <col min="15349" max="15349" width="12.375" style="1" customWidth="1"/>
    <col min="15350" max="15350" width="10.875" style="1" customWidth="1"/>
    <col min="15351" max="15351" width="26.375" style="1" customWidth="1"/>
    <col min="15352" max="15353" width="10.875" style="1" customWidth="1"/>
    <col min="15354" max="15354" width="9.375" style="1" customWidth="1"/>
    <col min="15355" max="15355" width="9.125" style="1" customWidth="1"/>
    <col min="15356" max="15600" width="9" style="1"/>
    <col min="15601" max="15601" width="2.75" style="1" customWidth="1"/>
    <col min="15602" max="15602" width="4.75" style="1" customWidth="1"/>
    <col min="15603" max="15603" width="28.625" style="1" customWidth="1"/>
    <col min="15604" max="15604" width="15.375" style="1" customWidth="1"/>
    <col min="15605" max="15605" width="12.375" style="1" customWidth="1"/>
    <col min="15606" max="15606" width="10.875" style="1" customWidth="1"/>
    <col min="15607" max="15607" width="26.375" style="1" customWidth="1"/>
    <col min="15608" max="15609" width="10.875" style="1" customWidth="1"/>
    <col min="15610" max="15610" width="9.375" style="1" customWidth="1"/>
    <col min="15611" max="15611" width="9.125" style="1" customWidth="1"/>
    <col min="15612" max="15856" width="9" style="1"/>
    <col min="15857" max="15857" width="2.75" style="1" customWidth="1"/>
    <col min="15858" max="15858" width="4.75" style="1" customWidth="1"/>
    <col min="15859" max="15859" width="28.625" style="1" customWidth="1"/>
    <col min="15860" max="15860" width="15.375" style="1" customWidth="1"/>
    <col min="15861" max="15861" width="12.375" style="1" customWidth="1"/>
    <col min="15862" max="15862" width="10.875" style="1" customWidth="1"/>
    <col min="15863" max="15863" width="26.375" style="1" customWidth="1"/>
    <col min="15864" max="15865" width="10.875" style="1" customWidth="1"/>
    <col min="15866" max="15866" width="9.375" style="1" customWidth="1"/>
    <col min="15867" max="15867" width="9.125" style="1" customWidth="1"/>
    <col min="15868" max="16112" width="9" style="1"/>
    <col min="16113" max="16113" width="2.75" style="1" customWidth="1"/>
    <col min="16114" max="16114" width="4.75" style="1" customWidth="1"/>
    <col min="16115" max="16115" width="28.625" style="1" customWidth="1"/>
    <col min="16116" max="16116" width="15.375" style="1" customWidth="1"/>
    <col min="16117" max="16117" width="12.375" style="1" customWidth="1"/>
    <col min="16118" max="16118" width="10.875" style="1" customWidth="1"/>
    <col min="16119" max="16119" width="26.375" style="1" customWidth="1"/>
    <col min="16120" max="16121" width="10.875" style="1" customWidth="1"/>
    <col min="16122" max="16122" width="9.375" style="1" customWidth="1"/>
    <col min="16123" max="16123" width="9.125" style="1" customWidth="1"/>
    <col min="16124" max="16384" width="9" style="1"/>
  </cols>
  <sheetData>
    <row r="1" spans="2:23" s="189" customFormat="1" x14ac:dyDescent="0.35">
      <c r="B1" s="361" t="s">
        <v>238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</row>
    <row r="2" spans="2:23" ht="23.25" x14ac:dyDescent="0.5">
      <c r="B2" s="446" t="s">
        <v>89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313"/>
    </row>
    <row r="3" spans="2:23" ht="51.75" customHeight="1" x14ac:dyDescent="0.45">
      <c r="B3" s="381" t="s">
        <v>196</v>
      </c>
      <c r="C3" s="381" t="s">
        <v>0</v>
      </c>
      <c r="D3" s="381" t="s">
        <v>10</v>
      </c>
      <c r="E3" s="380" t="s">
        <v>11</v>
      </c>
      <c r="F3" s="380" t="s">
        <v>12</v>
      </c>
      <c r="G3" s="380" t="s">
        <v>13</v>
      </c>
      <c r="H3" s="381" t="s">
        <v>14</v>
      </c>
      <c r="I3" s="419" t="s">
        <v>15</v>
      </c>
      <c r="J3" s="419" t="s">
        <v>16</v>
      </c>
      <c r="K3" s="413" t="s">
        <v>189</v>
      </c>
      <c r="L3" s="415"/>
      <c r="M3" s="413" t="s">
        <v>215</v>
      </c>
      <c r="N3" s="414"/>
      <c r="O3" s="415"/>
      <c r="P3" s="416" t="s">
        <v>190</v>
      </c>
      <c r="Q3" s="417"/>
      <c r="R3" s="413" t="s">
        <v>209</v>
      </c>
      <c r="S3" s="414"/>
      <c r="T3" s="414"/>
      <c r="U3" s="418" t="s">
        <v>210</v>
      </c>
      <c r="V3" s="418"/>
      <c r="W3" s="236"/>
    </row>
    <row r="4" spans="2:23" ht="150" customHeight="1" x14ac:dyDescent="0.45">
      <c r="B4" s="382"/>
      <c r="C4" s="382"/>
      <c r="D4" s="382"/>
      <c r="E4" s="380"/>
      <c r="F4" s="380"/>
      <c r="G4" s="380"/>
      <c r="H4" s="382"/>
      <c r="I4" s="420"/>
      <c r="J4" s="420"/>
      <c r="K4" s="314" t="s">
        <v>191</v>
      </c>
      <c r="L4" s="314" t="s">
        <v>1</v>
      </c>
      <c r="M4" s="314" t="s">
        <v>216</v>
      </c>
      <c r="N4" s="314" t="s">
        <v>217</v>
      </c>
      <c r="O4" s="314" t="s">
        <v>218</v>
      </c>
      <c r="P4" s="319" t="s">
        <v>17</v>
      </c>
      <c r="Q4" s="315" t="s">
        <v>18</v>
      </c>
      <c r="R4" s="314" t="s">
        <v>192</v>
      </c>
      <c r="S4" s="314" t="s">
        <v>193</v>
      </c>
      <c r="T4" s="316" t="s">
        <v>194</v>
      </c>
      <c r="U4" s="314" t="s">
        <v>195</v>
      </c>
      <c r="V4" s="314" t="s">
        <v>220</v>
      </c>
      <c r="W4" s="236"/>
    </row>
    <row r="5" spans="2:23" ht="21.75" hidden="1" x14ac:dyDescent="0.45">
      <c r="B5" s="377" t="s">
        <v>205</v>
      </c>
      <c r="C5" s="378"/>
      <c r="D5" s="379"/>
      <c r="E5" s="224"/>
      <c r="F5" s="224" t="s">
        <v>20</v>
      </c>
      <c r="G5" s="162">
        <f>SUM(G6:G26)</f>
        <v>60017500</v>
      </c>
      <c r="H5" s="163"/>
      <c r="I5" s="421"/>
      <c r="J5" s="162"/>
      <c r="K5" s="162"/>
      <c r="L5" s="162"/>
      <c r="M5" s="224"/>
      <c r="N5" s="236"/>
      <c r="O5" s="236"/>
      <c r="P5" s="236"/>
      <c r="Q5" s="236"/>
      <c r="R5" s="236"/>
      <c r="S5" s="236"/>
      <c r="T5" s="236"/>
      <c r="U5" s="236"/>
      <c r="V5" s="236"/>
      <c r="W5" s="236"/>
    </row>
    <row r="6" spans="2:23" s="5" customFormat="1" ht="195" hidden="1" x14ac:dyDescent="0.45">
      <c r="B6" s="170">
        <v>1</v>
      </c>
      <c r="C6" s="170"/>
      <c r="D6" s="171" t="s">
        <v>21</v>
      </c>
      <c r="E6" s="172" t="s">
        <v>22</v>
      </c>
      <c r="F6" s="173" t="s">
        <v>23</v>
      </c>
      <c r="G6" s="174">
        <v>2000000</v>
      </c>
      <c r="H6" s="171" t="s">
        <v>24</v>
      </c>
      <c r="I6" s="171"/>
      <c r="J6" s="174"/>
      <c r="K6" s="174"/>
      <c r="L6" s="174"/>
      <c r="M6" s="172" t="s">
        <v>22</v>
      </c>
      <c r="N6" s="241"/>
      <c r="O6" s="241"/>
      <c r="P6" s="241"/>
      <c r="Q6" s="241"/>
      <c r="R6" s="241"/>
      <c r="S6" s="241"/>
      <c r="T6" s="241"/>
      <c r="U6" s="241"/>
      <c r="V6" s="241"/>
      <c r="W6" s="241"/>
    </row>
    <row r="7" spans="2:23" s="5" customFormat="1" ht="78" hidden="1" x14ac:dyDescent="0.45">
      <c r="B7" s="170">
        <v>2</v>
      </c>
      <c r="C7" s="170"/>
      <c r="D7" s="171" t="s">
        <v>25</v>
      </c>
      <c r="E7" s="172" t="s">
        <v>26</v>
      </c>
      <c r="F7" s="173" t="s">
        <v>23</v>
      </c>
      <c r="G7" s="174">
        <v>300000</v>
      </c>
      <c r="H7" s="171" t="s">
        <v>27</v>
      </c>
      <c r="I7" s="171"/>
      <c r="J7" s="174"/>
      <c r="K7" s="174"/>
      <c r="L7" s="174"/>
      <c r="M7" s="172" t="s">
        <v>26</v>
      </c>
      <c r="N7" s="241"/>
      <c r="O7" s="241"/>
      <c r="P7" s="241"/>
      <c r="Q7" s="241"/>
      <c r="R7" s="241"/>
      <c r="S7" s="241"/>
      <c r="T7" s="241"/>
      <c r="U7" s="241"/>
      <c r="V7" s="241"/>
      <c r="W7" s="241"/>
    </row>
    <row r="8" spans="2:23" s="5" customFormat="1" ht="136.5" hidden="1" x14ac:dyDescent="0.45">
      <c r="B8" s="170">
        <v>3</v>
      </c>
      <c r="C8" s="170"/>
      <c r="D8" s="171" t="s">
        <v>28</v>
      </c>
      <c r="E8" s="172" t="s">
        <v>22</v>
      </c>
      <c r="F8" s="173" t="s">
        <v>29</v>
      </c>
      <c r="G8" s="174">
        <v>500000</v>
      </c>
      <c r="H8" s="171" t="s">
        <v>30</v>
      </c>
      <c r="I8" s="171"/>
      <c r="J8" s="174"/>
      <c r="K8" s="174"/>
      <c r="L8" s="174"/>
      <c r="M8" s="172" t="s">
        <v>22</v>
      </c>
      <c r="N8" s="241"/>
      <c r="O8" s="241"/>
      <c r="P8" s="241"/>
      <c r="Q8" s="241"/>
      <c r="R8" s="241"/>
      <c r="S8" s="241"/>
      <c r="T8" s="241"/>
      <c r="U8" s="241"/>
      <c r="V8" s="241"/>
      <c r="W8" s="241"/>
    </row>
    <row r="9" spans="2:23" s="5" customFormat="1" ht="234" hidden="1" x14ac:dyDescent="0.45">
      <c r="B9" s="170">
        <v>4</v>
      </c>
      <c r="C9" s="170"/>
      <c r="D9" s="171" t="s">
        <v>31</v>
      </c>
      <c r="E9" s="172" t="s">
        <v>22</v>
      </c>
      <c r="F9" s="173" t="s">
        <v>23</v>
      </c>
      <c r="G9" s="174">
        <v>1500000</v>
      </c>
      <c r="H9" s="171" t="s">
        <v>32</v>
      </c>
      <c r="I9" s="171"/>
      <c r="J9" s="174"/>
      <c r="K9" s="174"/>
      <c r="L9" s="174"/>
      <c r="M9" s="172" t="s">
        <v>22</v>
      </c>
      <c r="N9" s="241"/>
      <c r="O9" s="241"/>
      <c r="P9" s="241"/>
      <c r="Q9" s="241"/>
      <c r="R9" s="241"/>
      <c r="S9" s="241"/>
      <c r="T9" s="241"/>
      <c r="U9" s="241"/>
      <c r="V9" s="241"/>
      <c r="W9" s="241"/>
    </row>
    <row r="10" spans="2:23" s="5" customFormat="1" ht="58.5" hidden="1" x14ac:dyDescent="0.45">
      <c r="B10" s="170">
        <v>5</v>
      </c>
      <c r="C10" s="170"/>
      <c r="D10" s="171" t="s">
        <v>33</v>
      </c>
      <c r="E10" s="172" t="s">
        <v>26</v>
      </c>
      <c r="F10" s="173" t="s">
        <v>34</v>
      </c>
      <c r="G10" s="174">
        <v>800000</v>
      </c>
      <c r="H10" s="171" t="s">
        <v>35</v>
      </c>
      <c r="I10" s="171"/>
      <c r="J10" s="174"/>
      <c r="K10" s="174"/>
      <c r="L10" s="174"/>
      <c r="M10" s="172" t="s">
        <v>26</v>
      </c>
      <c r="N10" s="241"/>
      <c r="O10" s="241"/>
      <c r="P10" s="241"/>
      <c r="Q10" s="241"/>
      <c r="R10" s="241"/>
      <c r="S10" s="241"/>
      <c r="T10" s="241"/>
      <c r="U10" s="241"/>
      <c r="V10" s="241"/>
      <c r="W10" s="241"/>
    </row>
    <row r="11" spans="2:23" s="5" customFormat="1" ht="78" hidden="1" x14ac:dyDescent="0.45">
      <c r="B11" s="170">
        <v>6</v>
      </c>
      <c r="C11" s="170"/>
      <c r="D11" s="171" t="s">
        <v>36</v>
      </c>
      <c r="E11" s="172" t="s">
        <v>37</v>
      </c>
      <c r="F11" s="173" t="s">
        <v>38</v>
      </c>
      <c r="G11" s="174">
        <v>2000000</v>
      </c>
      <c r="H11" s="171" t="s">
        <v>39</v>
      </c>
      <c r="I11" s="171"/>
      <c r="J11" s="174"/>
      <c r="K11" s="174"/>
      <c r="L11" s="174"/>
      <c r="M11" s="172" t="s">
        <v>37</v>
      </c>
      <c r="N11" s="241"/>
      <c r="O11" s="241"/>
      <c r="P11" s="241"/>
      <c r="Q11" s="241"/>
      <c r="R11" s="241"/>
      <c r="S11" s="241"/>
      <c r="T11" s="241"/>
      <c r="U11" s="241"/>
      <c r="V11" s="241"/>
      <c r="W11" s="241"/>
    </row>
    <row r="12" spans="2:23" s="5" customFormat="1" ht="117" hidden="1" x14ac:dyDescent="0.45">
      <c r="B12" s="170">
        <v>7</v>
      </c>
      <c r="C12" s="170"/>
      <c r="D12" s="171" t="s">
        <v>40</v>
      </c>
      <c r="E12" s="172" t="s">
        <v>37</v>
      </c>
      <c r="F12" s="173" t="s">
        <v>38</v>
      </c>
      <c r="G12" s="174">
        <v>5000000</v>
      </c>
      <c r="H12" s="171" t="s">
        <v>41</v>
      </c>
      <c r="I12" s="171"/>
      <c r="J12" s="174"/>
      <c r="K12" s="174"/>
      <c r="L12" s="174"/>
      <c r="M12" s="172" t="s">
        <v>37</v>
      </c>
      <c r="N12" s="241"/>
      <c r="O12" s="241"/>
      <c r="P12" s="241"/>
      <c r="Q12" s="241"/>
      <c r="R12" s="241"/>
      <c r="S12" s="241"/>
      <c r="T12" s="241"/>
      <c r="U12" s="241"/>
      <c r="V12" s="241"/>
      <c r="W12" s="241"/>
    </row>
    <row r="13" spans="2:23" s="5" customFormat="1" ht="214.5" hidden="1" x14ac:dyDescent="0.45">
      <c r="B13" s="170">
        <v>8</v>
      </c>
      <c r="C13" s="170"/>
      <c r="D13" s="171" t="s">
        <v>42</v>
      </c>
      <c r="E13" s="172" t="s">
        <v>43</v>
      </c>
      <c r="F13" s="173" t="s">
        <v>23</v>
      </c>
      <c r="G13" s="174">
        <v>10000000</v>
      </c>
      <c r="H13" s="171" t="s">
        <v>44</v>
      </c>
      <c r="I13" s="171"/>
      <c r="J13" s="174"/>
      <c r="K13" s="174"/>
      <c r="L13" s="174"/>
      <c r="M13" s="172" t="s">
        <v>43</v>
      </c>
      <c r="N13" s="241"/>
      <c r="O13" s="241"/>
      <c r="P13" s="241"/>
      <c r="Q13" s="241"/>
      <c r="R13" s="241"/>
      <c r="S13" s="241"/>
      <c r="T13" s="241"/>
      <c r="U13" s="241"/>
      <c r="V13" s="241"/>
      <c r="W13" s="241"/>
    </row>
    <row r="14" spans="2:23" s="5" customFormat="1" ht="117" hidden="1" x14ac:dyDescent="0.45">
      <c r="B14" s="170">
        <v>9</v>
      </c>
      <c r="C14" s="170"/>
      <c r="D14" s="171" t="s">
        <v>45</v>
      </c>
      <c r="E14" s="172" t="s">
        <v>46</v>
      </c>
      <c r="F14" s="173" t="s">
        <v>29</v>
      </c>
      <c r="G14" s="174">
        <v>1000000</v>
      </c>
      <c r="H14" s="171" t="s">
        <v>47</v>
      </c>
      <c r="I14" s="171"/>
      <c r="J14" s="174"/>
      <c r="K14" s="174"/>
      <c r="L14" s="174"/>
      <c r="M14" s="172" t="s">
        <v>46</v>
      </c>
      <c r="N14" s="241"/>
      <c r="O14" s="241"/>
      <c r="P14" s="241"/>
      <c r="Q14" s="241"/>
      <c r="R14" s="241"/>
      <c r="S14" s="241"/>
      <c r="T14" s="241"/>
      <c r="U14" s="241"/>
      <c r="V14" s="241"/>
      <c r="W14" s="241"/>
    </row>
    <row r="15" spans="2:23" s="5" customFormat="1" ht="117" hidden="1" x14ac:dyDescent="0.45">
      <c r="B15" s="170">
        <v>10</v>
      </c>
      <c r="C15" s="170"/>
      <c r="D15" s="171" t="s">
        <v>48</v>
      </c>
      <c r="E15" s="172" t="s">
        <v>46</v>
      </c>
      <c r="F15" s="173" t="s">
        <v>29</v>
      </c>
      <c r="G15" s="174">
        <v>1500000</v>
      </c>
      <c r="H15" s="171" t="s">
        <v>49</v>
      </c>
      <c r="I15" s="171"/>
      <c r="J15" s="174"/>
      <c r="K15" s="174"/>
      <c r="L15" s="174"/>
      <c r="M15" s="172" t="s">
        <v>46</v>
      </c>
      <c r="N15" s="241"/>
      <c r="O15" s="241"/>
      <c r="P15" s="241"/>
      <c r="Q15" s="241"/>
      <c r="R15" s="241"/>
      <c r="S15" s="241"/>
      <c r="T15" s="241"/>
      <c r="U15" s="241"/>
      <c r="V15" s="241"/>
      <c r="W15" s="241"/>
    </row>
    <row r="16" spans="2:23" s="5" customFormat="1" ht="117" hidden="1" x14ac:dyDescent="0.45">
      <c r="B16" s="170">
        <v>11</v>
      </c>
      <c r="C16" s="170"/>
      <c r="D16" s="171" t="s">
        <v>50</v>
      </c>
      <c r="E16" s="172" t="s">
        <v>46</v>
      </c>
      <c r="F16" s="173" t="s">
        <v>29</v>
      </c>
      <c r="G16" s="174">
        <v>2000000</v>
      </c>
      <c r="H16" s="171" t="s">
        <v>51</v>
      </c>
      <c r="I16" s="171"/>
      <c r="J16" s="174"/>
      <c r="K16" s="174"/>
      <c r="L16" s="174"/>
      <c r="M16" s="172" t="s">
        <v>46</v>
      </c>
      <c r="N16" s="241"/>
      <c r="O16" s="241"/>
      <c r="P16" s="241"/>
      <c r="Q16" s="241"/>
      <c r="R16" s="241"/>
      <c r="S16" s="241"/>
      <c r="T16" s="241"/>
      <c r="U16" s="241"/>
      <c r="V16" s="241"/>
      <c r="W16" s="241"/>
    </row>
    <row r="17" spans="2:23" s="5" customFormat="1" ht="58.5" hidden="1" x14ac:dyDescent="0.45">
      <c r="B17" s="170">
        <v>12</v>
      </c>
      <c r="C17" s="170"/>
      <c r="D17" s="171" t="s">
        <v>52</v>
      </c>
      <c r="E17" s="172" t="s">
        <v>26</v>
      </c>
      <c r="F17" s="173" t="s">
        <v>29</v>
      </c>
      <c r="G17" s="174">
        <v>252500</v>
      </c>
      <c r="H17" s="171" t="s">
        <v>53</v>
      </c>
      <c r="I17" s="171"/>
      <c r="J17" s="174"/>
      <c r="K17" s="174"/>
      <c r="L17" s="174"/>
      <c r="M17" s="172" t="s">
        <v>26</v>
      </c>
      <c r="N17" s="241"/>
      <c r="O17" s="241"/>
      <c r="P17" s="241"/>
      <c r="Q17" s="241"/>
      <c r="R17" s="241"/>
      <c r="S17" s="241"/>
      <c r="T17" s="241"/>
      <c r="U17" s="241"/>
      <c r="V17" s="241"/>
      <c r="W17" s="241"/>
    </row>
    <row r="18" spans="2:23" s="5" customFormat="1" ht="117" hidden="1" x14ac:dyDescent="0.45">
      <c r="B18" s="170">
        <v>13</v>
      </c>
      <c r="C18" s="170"/>
      <c r="D18" s="171" t="s">
        <v>54</v>
      </c>
      <c r="E18" s="172" t="s">
        <v>46</v>
      </c>
      <c r="F18" s="173" t="s">
        <v>29</v>
      </c>
      <c r="G18" s="174">
        <v>1500000</v>
      </c>
      <c r="H18" s="171" t="s">
        <v>55</v>
      </c>
      <c r="I18" s="171"/>
      <c r="J18" s="174"/>
      <c r="K18" s="174"/>
      <c r="L18" s="174"/>
      <c r="M18" s="172" t="s">
        <v>46</v>
      </c>
      <c r="N18" s="241"/>
      <c r="O18" s="241"/>
      <c r="P18" s="241"/>
      <c r="Q18" s="241"/>
      <c r="R18" s="241"/>
      <c r="S18" s="241"/>
      <c r="T18" s="241"/>
      <c r="U18" s="241"/>
      <c r="V18" s="241"/>
      <c r="W18" s="241"/>
    </row>
    <row r="19" spans="2:23" s="5" customFormat="1" ht="136.5" hidden="1" x14ac:dyDescent="0.45">
      <c r="B19" s="170">
        <v>14</v>
      </c>
      <c r="C19" s="170"/>
      <c r="D19" s="171" t="s">
        <v>56</v>
      </c>
      <c r="E19" s="172" t="s">
        <v>57</v>
      </c>
      <c r="F19" s="173" t="s">
        <v>34</v>
      </c>
      <c r="G19" s="174">
        <v>20970000</v>
      </c>
      <c r="H19" s="171" t="s">
        <v>58</v>
      </c>
      <c r="I19" s="171"/>
      <c r="J19" s="174"/>
      <c r="K19" s="174"/>
      <c r="L19" s="174"/>
      <c r="M19" s="172" t="s">
        <v>57</v>
      </c>
      <c r="N19" s="241"/>
      <c r="O19" s="241"/>
      <c r="P19" s="241"/>
      <c r="Q19" s="241"/>
      <c r="R19" s="241"/>
      <c r="S19" s="241"/>
      <c r="T19" s="241"/>
      <c r="U19" s="241"/>
      <c r="V19" s="241"/>
      <c r="W19" s="241"/>
    </row>
    <row r="20" spans="2:23" s="5" customFormat="1" ht="78" hidden="1" x14ac:dyDescent="0.45">
      <c r="B20" s="170">
        <v>15</v>
      </c>
      <c r="C20" s="170"/>
      <c r="D20" s="171" t="s">
        <v>59</v>
      </c>
      <c r="E20" s="172" t="s">
        <v>26</v>
      </c>
      <c r="F20" s="173" t="s">
        <v>29</v>
      </c>
      <c r="G20" s="174">
        <v>1500000</v>
      </c>
      <c r="H20" s="171" t="s">
        <v>60</v>
      </c>
      <c r="I20" s="171"/>
      <c r="J20" s="174"/>
      <c r="K20" s="174"/>
      <c r="L20" s="174"/>
      <c r="M20" s="172" t="s">
        <v>26</v>
      </c>
      <c r="N20" s="241"/>
      <c r="O20" s="241"/>
      <c r="P20" s="241"/>
      <c r="Q20" s="241"/>
      <c r="R20" s="241"/>
      <c r="S20" s="241"/>
      <c r="T20" s="241"/>
      <c r="U20" s="241"/>
      <c r="V20" s="241"/>
      <c r="W20" s="241"/>
    </row>
    <row r="21" spans="2:23" s="5" customFormat="1" ht="117" hidden="1" x14ac:dyDescent="0.45">
      <c r="B21" s="170">
        <v>16</v>
      </c>
      <c r="C21" s="170"/>
      <c r="D21" s="171" t="s">
        <v>61</v>
      </c>
      <c r="E21" s="172" t="s">
        <v>62</v>
      </c>
      <c r="F21" s="173" t="s">
        <v>34</v>
      </c>
      <c r="G21" s="174">
        <v>1135000</v>
      </c>
      <c r="H21" s="171" t="s">
        <v>63</v>
      </c>
      <c r="I21" s="287"/>
      <c r="J21" s="288"/>
      <c r="K21" s="73" t="s">
        <v>71</v>
      </c>
      <c r="L21" s="447"/>
      <c r="M21" s="450"/>
      <c r="N21" s="245"/>
      <c r="O21" s="245"/>
      <c r="P21" s="245"/>
      <c r="Q21" s="245"/>
      <c r="R21" s="245"/>
      <c r="S21" s="245"/>
      <c r="T21" s="245"/>
      <c r="U21" s="245"/>
      <c r="V21" s="245"/>
      <c r="W21" s="241"/>
    </row>
    <row r="22" spans="2:23" s="5" customFormat="1" ht="58.5" hidden="1" x14ac:dyDescent="0.45">
      <c r="B22" s="170">
        <v>17</v>
      </c>
      <c r="C22" s="170"/>
      <c r="D22" s="171" t="s">
        <v>64</v>
      </c>
      <c r="E22" s="172" t="s">
        <v>65</v>
      </c>
      <c r="F22" s="173" t="s">
        <v>23</v>
      </c>
      <c r="G22" s="174">
        <v>1500000</v>
      </c>
      <c r="H22" s="171" t="s">
        <v>66</v>
      </c>
      <c r="I22" s="289"/>
      <c r="J22" s="290"/>
      <c r="K22" s="73" t="s">
        <v>71</v>
      </c>
      <c r="L22" s="448"/>
      <c r="M22" s="451"/>
      <c r="N22" s="245"/>
      <c r="O22" s="245"/>
      <c r="P22" s="245"/>
      <c r="Q22" s="245"/>
      <c r="R22" s="245"/>
      <c r="S22" s="245"/>
      <c r="T22" s="245"/>
      <c r="U22" s="245"/>
      <c r="V22" s="245"/>
      <c r="W22" s="241"/>
    </row>
    <row r="23" spans="2:23" s="5" customFormat="1" ht="58.5" hidden="1" x14ac:dyDescent="0.45">
      <c r="B23" s="170">
        <v>18</v>
      </c>
      <c r="C23" s="170"/>
      <c r="D23" s="171" t="s">
        <v>67</v>
      </c>
      <c r="E23" s="172" t="s">
        <v>65</v>
      </c>
      <c r="F23" s="173" t="s">
        <v>23</v>
      </c>
      <c r="G23" s="174">
        <v>1500000</v>
      </c>
      <c r="H23" s="171" t="s">
        <v>68</v>
      </c>
      <c r="I23" s="291"/>
      <c r="J23" s="292"/>
      <c r="K23" s="73" t="s">
        <v>71</v>
      </c>
      <c r="L23" s="449"/>
      <c r="M23" s="452"/>
      <c r="N23" s="245"/>
      <c r="O23" s="245"/>
      <c r="P23" s="245"/>
      <c r="Q23" s="245"/>
      <c r="R23" s="245"/>
      <c r="S23" s="245"/>
      <c r="T23" s="245"/>
      <c r="U23" s="245"/>
      <c r="V23" s="245"/>
      <c r="W23" s="241"/>
    </row>
    <row r="24" spans="2:23" s="5" customFormat="1" ht="207.75" customHeight="1" x14ac:dyDescent="0.45">
      <c r="B24" s="165">
        <v>1</v>
      </c>
      <c r="C24" s="165">
        <v>2555</v>
      </c>
      <c r="D24" s="293" t="s">
        <v>125</v>
      </c>
      <c r="E24" s="294" t="s">
        <v>89</v>
      </c>
      <c r="F24" s="294"/>
      <c r="G24" s="295">
        <f>G25+G27</f>
        <v>5000000</v>
      </c>
      <c r="H24" s="444" t="s">
        <v>260</v>
      </c>
      <c r="I24" s="296"/>
      <c r="J24" s="297"/>
      <c r="K24" s="73" t="s">
        <v>71</v>
      </c>
      <c r="L24" s="297"/>
      <c r="M24" s="298"/>
      <c r="N24" s="299"/>
      <c r="O24" s="299"/>
      <c r="P24" s="299"/>
      <c r="Q24" s="73" t="s">
        <v>71</v>
      </c>
      <c r="R24" s="299"/>
      <c r="S24" s="73" t="s">
        <v>71</v>
      </c>
      <c r="T24" s="299"/>
      <c r="U24" s="299"/>
      <c r="V24" s="299"/>
      <c r="W24" s="241"/>
    </row>
    <row r="25" spans="2:23" s="5" customFormat="1" ht="21.75" hidden="1" x14ac:dyDescent="0.45">
      <c r="B25" s="165"/>
      <c r="C25" s="165"/>
      <c r="D25" s="300" t="s">
        <v>90</v>
      </c>
      <c r="E25" s="301"/>
      <c r="F25" s="301"/>
      <c r="G25" s="302">
        <f>G26</f>
        <v>30000</v>
      </c>
      <c r="H25" s="444"/>
      <c r="I25" s="293"/>
      <c r="J25" s="303"/>
      <c r="K25" s="73" t="s">
        <v>71</v>
      </c>
      <c r="L25" s="73"/>
      <c r="M25" s="303"/>
      <c r="N25" s="299"/>
      <c r="O25" s="299"/>
      <c r="P25" s="299"/>
      <c r="Q25" s="73" t="s">
        <v>71</v>
      </c>
      <c r="R25" s="299"/>
      <c r="S25" s="73" t="s">
        <v>71</v>
      </c>
      <c r="T25" s="299"/>
      <c r="U25" s="299"/>
      <c r="V25" s="299"/>
      <c r="W25" s="241"/>
    </row>
    <row r="26" spans="2:23" s="5" customFormat="1" ht="21.75" hidden="1" x14ac:dyDescent="0.45">
      <c r="B26" s="165"/>
      <c r="C26" s="165"/>
      <c r="D26" s="293" t="s">
        <v>91</v>
      </c>
      <c r="E26" s="294"/>
      <c r="F26" s="294"/>
      <c r="G26" s="304">
        <v>30000</v>
      </c>
      <c r="H26" s="444"/>
      <c r="I26" s="293"/>
      <c r="J26" s="303"/>
      <c r="K26" s="73" t="s">
        <v>71</v>
      </c>
      <c r="L26" s="73"/>
      <c r="M26" s="303"/>
      <c r="N26" s="299"/>
      <c r="O26" s="299"/>
      <c r="P26" s="299"/>
      <c r="Q26" s="73" t="s">
        <v>71</v>
      </c>
      <c r="R26" s="299"/>
      <c r="S26" s="73" t="s">
        <v>71</v>
      </c>
      <c r="T26" s="299"/>
      <c r="U26" s="299"/>
      <c r="V26" s="299"/>
      <c r="W26" s="241"/>
    </row>
    <row r="27" spans="2:23" ht="21.75" hidden="1" x14ac:dyDescent="0.45">
      <c r="B27" s="165"/>
      <c r="C27" s="165"/>
      <c r="D27" s="300" t="s">
        <v>87</v>
      </c>
      <c r="E27" s="301"/>
      <c r="F27" s="301"/>
      <c r="G27" s="302">
        <f>G28+G29+G30</f>
        <v>4970000</v>
      </c>
      <c r="H27" s="444"/>
      <c r="I27" s="71"/>
      <c r="J27" s="303"/>
      <c r="K27" s="73" t="s">
        <v>71</v>
      </c>
      <c r="L27" s="165"/>
      <c r="M27" s="73"/>
      <c r="N27" s="299"/>
      <c r="O27" s="299"/>
      <c r="P27" s="299"/>
      <c r="Q27" s="73" t="s">
        <v>71</v>
      </c>
      <c r="R27" s="299"/>
      <c r="S27" s="73" t="s">
        <v>71</v>
      </c>
      <c r="T27" s="299"/>
      <c r="U27" s="299"/>
      <c r="V27" s="299"/>
      <c r="W27" s="236"/>
    </row>
    <row r="28" spans="2:23" ht="58.5" hidden="1" x14ac:dyDescent="0.45">
      <c r="B28" s="165"/>
      <c r="C28" s="165"/>
      <c r="D28" s="293" t="s">
        <v>92</v>
      </c>
      <c r="E28" s="294"/>
      <c r="F28" s="294"/>
      <c r="G28" s="304">
        <v>1630000</v>
      </c>
      <c r="H28" s="444"/>
      <c r="I28" s="247"/>
      <c r="J28" s="236"/>
      <c r="K28" s="73" t="s">
        <v>71</v>
      </c>
      <c r="L28" s="236"/>
      <c r="M28" s="236"/>
      <c r="N28" s="236"/>
      <c r="O28" s="236"/>
      <c r="P28" s="236"/>
      <c r="Q28" s="73" t="s">
        <v>71</v>
      </c>
      <c r="R28" s="236"/>
      <c r="S28" s="73" t="s">
        <v>71</v>
      </c>
      <c r="T28" s="236"/>
      <c r="U28" s="236"/>
      <c r="V28" s="236"/>
      <c r="W28" s="236"/>
    </row>
    <row r="29" spans="2:23" ht="60" hidden="1" customHeight="1" x14ac:dyDescent="0.45">
      <c r="B29" s="165"/>
      <c r="C29" s="165"/>
      <c r="D29" s="293" t="s">
        <v>93</v>
      </c>
      <c r="E29" s="294"/>
      <c r="F29" s="294"/>
      <c r="G29" s="304">
        <v>2785000</v>
      </c>
      <c r="H29" s="444"/>
      <c r="I29" s="247"/>
      <c r="J29" s="236"/>
      <c r="K29" s="73" t="s">
        <v>71</v>
      </c>
      <c r="L29" s="236"/>
      <c r="M29" s="236"/>
      <c r="N29" s="236"/>
      <c r="O29" s="236"/>
      <c r="P29" s="236"/>
      <c r="Q29" s="73" t="s">
        <v>71</v>
      </c>
      <c r="R29" s="236"/>
      <c r="S29" s="73" t="s">
        <v>71</v>
      </c>
      <c r="T29" s="236"/>
      <c r="U29" s="236"/>
      <c r="V29" s="236"/>
      <c r="W29" s="236"/>
    </row>
    <row r="30" spans="2:23" ht="119.25" hidden="1" customHeight="1" x14ac:dyDescent="0.45">
      <c r="B30" s="165"/>
      <c r="C30" s="165"/>
      <c r="D30" s="293" t="s">
        <v>94</v>
      </c>
      <c r="E30" s="294"/>
      <c r="F30" s="294"/>
      <c r="G30" s="304">
        <v>555000</v>
      </c>
      <c r="H30" s="444"/>
      <c r="I30" s="247"/>
      <c r="J30" s="236"/>
      <c r="K30" s="73" t="s">
        <v>71</v>
      </c>
      <c r="L30" s="236"/>
      <c r="M30" s="236"/>
      <c r="N30" s="236"/>
      <c r="O30" s="236"/>
      <c r="P30" s="236"/>
      <c r="Q30" s="73" t="s">
        <v>71</v>
      </c>
      <c r="R30" s="236"/>
      <c r="S30" s="73" t="s">
        <v>71</v>
      </c>
      <c r="T30" s="236"/>
      <c r="U30" s="236"/>
      <c r="V30" s="236"/>
      <c r="W30" s="236"/>
    </row>
    <row r="31" spans="2:23" ht="91.5" customHeight="1" x14ac:dyDescent="0.45">
      <c r="B31" s="165">
        <v>2</v>
      </c>
      <c r="C31" s="165">
        <v>2555</v>
      </c>
      <c r="D31" s="293" t="s">
        <v>267</v>
      </c>
      <c r="E31" s="294" t="s">
        <v>89</v>
      </c>
      <c r="F31" s="294"/>
      <c r="G31" s="295">
        <f>G32</f>
        <v>657000</v>
      </c>
      <c r="H31" s="444" t="s">
        <v>119</v>
      </c>
      <c r="I31" s="305"/>
      <c r="J31" s="299"/>
      <c r="K31" s="73" t="s">
        <v>71</v>
      </c>
      <c r="L31" s="299"/>
      <c r="M31" s="299"/>
      <c r="N31" s="299"/>
      <c r="O31" s="299"/>
      <c r="P31" s="299"/>
      <c r="Q31" s="73" t="s">
        <v>71</v>
      </c>
      <c r="R31" s="299"/>
      <c r="S31" s="73" t="s">
        <v>71</v>
      </c>
      <c r="T31" s="299"/>
      <c r="U31" s="299"/>
      <c r="V31" s="299"/>
      <c r="W31" s="236"/>
    </row>
    <row r="32" spans="2:23" ht="21.75" hidden="1" x14ac:dyDescent="0.45">
      <c r="B32" s="165"/>
      <c r="C32" s="165"/>
      <c r="D32" s="300" t="s">
        <v>87</v>
      </c>
      <c r="E32" s="301"/>
      <c r="F32" s="301"/>
      <c r="G32" s="302">
        <f>G33</f>
        <v>657000</v>
      </c>
      <c r="H32" s="444"/>
      <c r="I32" s="305"/>
      <c r="J32" s="299"/>
      <c r="K32" s="73" t="s">
        <v>71</v>
      </c>
      <c r="L32" s="299"/>
      <c r="M32" s="299"/>
      <c r="N32" s="299"/>
      <c r="O32" s="299"/>
      <c r="P32" s="299"/>
      <c r="Q32" s="73" t="s">
        <v>71</v>
      </c>
      <c r="R32" s="299"/>
      <c r="S32" s="73" t="s">
        <v>71</v>
      </c>
      <c r="T32" s="299"/>
      <c r="U32" s="299"/>
      <c r="V32" s="299"/>
      <c r="W32" s="236"/>
    </row>
    <row r="33" spans="2:23" ht="32.25" hidden="1" customHeight="1" x14ac:dyDescent="0.45">
      <c r="B33" s="165"/>
      <c r="C33" s="165"/>
      <c r="D33" s="293" t="s">
        <v>120</v>
      </c>
      <c r="E33" s="294"/>
      <c r="F33" s="294"/>
      <c r="G33" s="304">
        <v>657000</v>
      </c>
      <c r="H33" s="444"/>
      <c r="I33" s="305"/>
      <c r="J33" s="299"/>
      <c r="K33" s="73" t="s">
        <v>71</v>
      </c>
      <c r="L33" s="299"/>
      <c r="M33" s="299"/>
      <c r="N33" s="299"/>
      <c r="O33" s="299"/>
      <c r="P33" s="299"/>
      <c r="Q33" s="73" t="s">
        <v>71</v>
      </c>
      <c r="R33" s="299"/>
      <c r="S33" s="73" t="s">
        <v>71</v>
      </c>
      <c r="T33" s="299"/>
      <c r="U33" s="299"/>
      <c r="V33" s="299"/>
      <c r="W33" s="236"/>
    </row>
    <row r="34" spans="2:23" ht="85.5" customHeight="1" x14ac:dyDescent="0.45">
      <c r="B34" s="165">
        <v>3</v>
      </c>
      <c r="C34" s="165">
        <v>2555</v>
      </c>
      <c r="D34" s="293" t="s">
        <v>266</v>
      </c>
      <c r="E34" s="294" t="s">
        <v>89</v>
      </c>
      <c r="F34" s="294"/>
      <c r="G34" s="295">
        <f>G35</f>
        <v>6000000</v>
      </c>
      <c r="H34" s="444" t="s">
        <v>259</v>
      </c>
      <c r="I34" s="305"/>
      <c r="J34" s="299"/>
      <c r="K34" s="73" t="s">
        <v>71</v>
      </c>
      <c r="L34" s="299"/>
      <c r="M34" s="299"/>
      <c r="N34" s="299"/>
      <c r="O34" s="299"/>
      <c r="P34" s="299"/>
      <c r="Q34" s="73" t="s">
        <v>71</v>
      </c>
      <c r="R34" s="299"/>
      <c r="S34" s="73" t="s">
        <v>71</v>
      </c>
      <c r="T34" s="299"/>
      <c r="U34" s="299"/>
      <c r="V34" s="299"/>
      <c r="W34" s="236"/>
    </row>
    <row r="35" spans="2:23" ht="21.75" hidden="1" x14ac:dyDescent="0.45">
      <c r="B35" s="165"/>
      <c r="C35" s="165"/>
      <c r="D35" s="300" t="s">
        <v>87</v>
      </c>
      <c r="E35" s="301"/>
      <c r="F35" s="301"/>
      <c r="G35" s="302">
        <f>G36</f>
        <v>6000000</v>
      </c>
      <c r="H35" s="445"/>
      <c r="I35" s="305"/>
      <c r="J35" s="299"/>
      <c r="K35" s="73" t="s">
        <v>71</v>
      </c>
      <c r="L35" s="299"/>
      <c r="M35" s="299"/>
      <c r="N35" s="299"/>
      <c r="O35" s="299"/>
      <c r="P35" s="299"/>
      <c r="Q35" s="299"/>
      <c r="R35" s="299"/>
      <c r="S35" s="73" t="s">
        <v>71</v>
      </c>
      <c r="T35" s="299"/>
      <c r="U35" s="299"/>
      <c r="V35" s="299"/>
      <c r="W35" s="236"/>
    </row>
    <row r="36" spans="2:23" ht="40.5" hidden="1" customHeight="1" x14ac:dyDescent="0.45">
      <c r="B36" s="165"/>
      <c r="C36" s="165"/>
      <c r="D36" s="293" t="s">
        <v>121</v>
      </c>
      <c r="E36" s="294"/>
      <c r="F36" s="294"/>
      <c r="G36" s="304">
        <v>6000000</v>
      </c>
      <c r="H36" s="445"/>
      <c r="I36" s="305"/>
      <c r="J36" s="299"/>
      <c r="K36" s="73" t="s">
        <v>71</v>
      </c>
      <c r="L36" s="299"/>
      <c r="M36" s="299"/>
      <c r="N36" s="299"/>
      <c r="O36" s="299"/>
      <c r="P36" s="299"/>
      <c r="Q36" s="299"/>
      <c r="R36" s="299"/>
      <c r="S36" s="73" t="s">
        <v>71</v>
      </c>
      <c r="T36" s="299"/>
      <c r="U36" s="299"/>
      <c r="V36" s="299"/>
      <c r="W36" s="236"/>
    </row>
    <row r="37" spans="2:23" ht="85.5" customHeight="1" x14ac:dyDescent="0.45">
      <c r="B37" s="165">
        <v>4</v>
      </c>
      <c r="C37" s="165">
        <v>2559</v>
      </c>
      <c r="D37" s="293" t="s">
        <v>265</v>
      </c>
      <c r="E37" s="165" t="s">
        <v>89</v>
      </c>
      <c r="F37" s="306" t="s">
        <v>146</v>
      </c>
      <c r="G37" s="304">
        <v>10807000</v>
      </c>
      <c r="H37" s="307" t="s">
        <v>147</v>
      </c>
      <c r="I37" s="305"/>
      <c r="J37" s="299"/>
      <c r="K37" s="73" t="s">
        <v>71</v>
      </c>
      <c r="L37" s="299"/>
      <c r="M37" s="299"/>
      <c r="N37" s="299"/>
      <c r="O37" s="299"/>
      <c r="P37" s="73" t="s">
        <v>71</v>
      </c>
      <c r="Q37" s="73"/>
      <c r="R37" s="299"/>
      <c r="S37" s="73" t="s">
        <v>71</v>
      </c>
      <c r="T37" s="299"/>
      <c r="U37" s="299"/>
      <c r="V37" s="299"/>
      <c r="W37" s="236"/>
    </row>
    <row r="38" spans="2:23" ht="99" customHeight="1" x14ac:dyDescent="0.45">
      <c r="B38" s="308">
        <v>5</v>
      </c>
      <c r="C38" s="308">
        <v>2560</v>
      </c>
      <c r="D38" s="309" t="s">
        <v>263</v>
      </c>
      <c r="E38" s="309" t="s">
        <v>89</v>
      </c>
      <c r="F38" s="309" t="s">
        <v>150</v>
      </c>
      <c r="G38" s="310">
        <v>29638000</v>
      </c>
      <c r="H38" s="311" t="s">
        <v>261</v>
      </c>
      <c r="I38" s="305"/>
      <c r="J38" s="299"/>
      <c r="K38" s="73" t="s">
        <v>71</v>
      </c>
      <c r="L38" s="299"/>
      <c r="M38" s="299"/>
      <c r="N38" s="299"/>
      <c r="O38" s="299"/>
      <c r="P38" s="73" t="s">
        <v>71</v>
      </c>
      <c r="Q38" s="73"/>
      <c r="R38" s="299"/>
      <c r="S38" s="73" t="s">
        <v>71</v>
      </c>
      <c r="T38" s="299"/>
      <c r="U38" s="299"/>
      <c r="V38" s="299"/>
      <c r="W38" s="236"/>
    </row>
    <row r="39" spans="2:23" ht="252.75" customHeight="1" x14ac:dyDescent="0.45">
      <c r="B39" s="312">
        <v>6</v>
      </c>
      <c r="C39" s="312">
        <v>2560</v>
      </c>
      <c r="D39" s="243" t="s">
        <v>264</v>
      </c>
      <c r="E39" s="243" t="s">
        <v>89</v>
      </c>
      <c r="F39" s="309" t="s">
        <v>150</v>
      </c>
      <c r="G39" s="310">
        <v>2866000</v>
      </c>
      <c r="H39" s="243" t="s">
        <v>151</v>
      </c>
      <c r="I39" s="305"/>
      <c r="J39" s="299"/>
      <c r="K39" s="73" t="s">
        <v>71</v>
      </c>
      <c r="L39" s="299"/>
      <c r="M39" s="299"/>
      <c r="N39" s="299"/>
      <c r="O39" s="299"/>
      <c r="P39" s="299"/>
      <c r="Q39" s="73" t="s">
        <v>71</v>
      </c>
      <c r="R39" s="299"/>
      <c r="S39" s="73" t="s">
        <v>71</v>
      </c>
      <c r="T39" s="299"/>
      <c r="U39" s="299"/>
      <c r="V39" s="299"/>
      <c r="W39" s="236"/>
    </row>
    <row r="40" spans="2:23" ht="21.75" x14ac:dyDescent="0.45">
      <c r="B40" s="236"/>
      <c r="C40" s="236"/>
      <c r="D40" s="236"/>
      <c r="E40" s="236"/>
      <c r="F40" s="236"/>
      <c r="G40" s="140">
        <f>SUM(G24+G31+G34+G37+G38+G39)</f>
        <v>54968000</v>
      </c>
      <c r="H40" s="141" t="s">
        <v>262</v>
      </c>
      <c r="I40" s="247"/>
      <c r="J40" s="236"/>
      <c r="K40" s="236"/>
      <c r="L40" s="236"/>
      <c r="M40" s="236"/>
      <c r="N40" s="236"/>
      <c r="O40" s="236"/>
      <c r="P40" s="320"/>
      <c r="Q40" s="321"/>
      <c r="R40" s="320"/>
      <c r="S40" s="236"/>
      <c r="T40" s="236"/>
      <c r="U40" s="236"/>
      <c r="V40" s="236"/>
      <c r="W40" s="236"/>
    </row>
  </sheetData>
  <mergeCells count="22">
    <mergeCell ref="R3:T3"/>
    <mergeCell ref="U3:V3"/>
    <mergeCell ref="L21:L23"/>
    <mergeCell ref="M21:M23"/>
    <mergeCell ref="B5:D5"/>
    <mergeCell ref="E3:E4"/>
    <mergeCell ref="H34:H36"/>
    <mergeCell ref="F3:F4"/>
    <mergeCell ref="G3:G4"/>
    <mergeCell ref="H3:H4"/>
    <mergeCell ref="B1:U1"/>
    <mergeCell ref="H31:H33"/>
    <mergeCell ref="H24:H30"/>
    <mergeCell ref="B2:V2"/>
    <mergeCell ref="B3:B4"/>
    <mergeCell ref="C3:C4"/>
    <mergeCell ref="D3:D4"/>
    <mergeCell ref="I3:I5"/>
    <mergeCell ref="J3:J4"/>
    <mergeCell ref="K3:L3"/>
    <mergeCell ref="M3:O3"/>
    <mergeCell ref="P3:Q3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V38"/>
  <sheetViews>
    <sheetView zoomScale="90" zoomScaleNormal="90" workbookViewId="0">
      <selection activeCell="J29" sqref="J29"/>
    </sheetView>
  </sheetViews>
  <sheetFormatPr defaultRowHeight="23.25" x14ac:dyDescent="0.5"/>
  <cols>
    <col min="1" max="1" width="2.75" style="113" customWidth="1"/>
    <col min="2" max="2" width="4.75" style="113" customWidth="1"/>
    <col min="3" max="3" width="11.625" style="113" customWidth="1"/>
    <col min="4" max="4" width="28.625" style="113" customWidth="1"/>
    <col min="5" max="5" width="11.75" style="113" customWidth="1"/>
    <col min="6" max="6" width="10.25" style="141" customWidth="1"/>
    <col min="7" max="7" width="11.375" style="147" customWidth="1"/>
    <col min="8" max="8" width="26.375" style="141" customWidth="1"/>
    <col min="9" max="9" width="13.25" style="108" customWidth="1"/>
    <col min="10" max="10" width="10.625" style="108" customWidth="1"/>
    <col min="11" max="11" width="10.75" style="95" customWidth="1"/>
    <col min="12" max="12" width="8.125" style="95" customWidth="1"/>
    <col min="13" max="14" width="9.25" style="95" customWidth="1"/>
    <col min="15" max="15" width="8.625" style="95" customWidth="1"/>
    <col min="16" max="16" width="9.375" style="113" customWidth="1"/>
    <col min="17" max="17" width="9.125" style="113" customWidth="1"/>
    <col min="18" max="18" width="10.75" style="95" customWidth="1"/>
    <col min="19" max="20" width="9" style="95" customWidth="1"/>
    <col min="21" max="21" width="7.5" style="95" customWidth="1"/>
    <col min="22" max="22" width="9.25" style="95" customWidth="1"/>
    <col min="23" max="262" width="9" style="113"/>
    <col min="263" max="263" width="2.75" style="113" customWidth="1"/>
    <col min="264" max="264" width="4.75" style="113" customWidth="1"/>
    <col min="265" max="265" width="28.625" style="113" customWidth="1"/>
    <col min="266" max="266" width="15.375" style="113" customWidth="1"/>
    <col min="267" max="267" width="12.375" style="113" customWidth="1"/>
    <col min="268" max="268" width="10.875" style="113" customWidth="1"/>
    <col min="269" max="269" width="26.375" style="113" customWidth="1"/>
    <col min="270" max="271" width="10.875" style="113" customWidth="1"/>
    <col min="272" max="272" width="9.375" style="113" customWidth="1"/>
    <col min="273" max="273" width="9.125" style="113" customWidth="1"/>
    <col min="274" max="518" width="9" style="113"/>
    <col min="519" max="519" width="2.75" style="113" customWidth="1"/>
    <col min="520" max="520" width="4.75" style="113" customWidth="1"/>
    <col min="521" max="521" width="28.625" style="113" customWidth="1"/>
    <col min="522" max="522" width="15.375" style="113" customWidth="1"/>
    <col min="523" max="523" width="12.375" style="113" customWidth="1"/>
    <col min="524" max="524" width="10.875" style="113" customWidth="1"/>
    <col min="525" max="525" width="26.375" style="113" customWidth="1"/>
    <col min="526" max="527" width="10.875" style="113" customWidth="1"/>
    <col min="528" max="528" width="9.375" style="113" customWidth="1"/>
    <col min="529" max="529" width="9.125" style="113" customWidth="1"/>
    <col min="530" max="774" width="9" style="113"/>
    <col min="775" max="775" width="2.75" style="113" customWidth="1"/>
    <col min="776" max="776" width="4.75" style="113" customWidth="1"/>
    <col min="777" max="777" width="28.625" style="113" customWidth="1"/>
    <col min="778" max="778" width="15.375" style="113" customWidth="1"/>
    <col min="779" max="779" width="12.375" style="113" customWidth="1"/>
    <col min="780" max="780" width="10.875" style="113" customWidth="1"/>
    <col min="781" max="781" width="26.375" style="113" customWidth="1"/>
    <col min="782" max="783" width="10.875" style="113" customWidth="1"/>
    <col min="784" max="784" width="9.375" style="113" customWidth="1"/>
    <col min="785" max="785" width="9.125" style="113" customWidth="1"/>
    <col min="786" max="1030" width="9" style="113"/>
    <col min="1031" max="1031" width="2.75" style="113" customWidth="1"/>
    <col min="1032" max="1032" width="4.75" style="113" customWidth="1"/>
    <col min="1033" max="1033" width="28.625" style="113" customWidth="1"/>
    <col min="1034" max="1034" width="15.375" style="113" customWidth="1"/>
    <col min="1035" max="1035" width="12.375" style="113" customWidth="1"/>
    <col min="1036" max="1036" width="10.875" style="113" customWidth="1"/>
    <col min="1037" max="1037" width="26.375" style="113" customWidth="1"/>
    <col min="1038" max="1039" width="10.875" style="113" customWidth="1"/>
    <col min="1040" max="1040" width="9.375" style="113" customWidth="1"/>
    <col min="1041" max="1041" width="9.125" style="113" customWidth="1"/>
    <col min="1042" max="1286" width="9" style="113"/>
    <col min="1287" max="1287" width="2.75" style="113" customWidth="1"/>
    <col min="1288" max="1288" width="4.75" style="113" customWidth="1"/>
    <col min="1289" max="1289" width="28.625" style="113" customWidth="1"/>
    <col min="1290" max="1290" width="15.375" style="113" customWidth="1"/>
    <col min="1291" max="1291" width="12.375" style="113" customWidth="1"/>
    <col min="1292" max="1292" width="10.875" style="113" customWidth="1"/>
    <col min="1293" max="1293" width="26.375" style="113" customWidth="1"/>
    <col min="1294" max="1295" width="10.875" style="113" customWidth="1"/>
    <col min="1296" max="1296" width="9.375" style="113" customWidth="1"/>
    <col min="1297" max="1297" width="9.125" style="113" customWidth="1"/>
    <col min="1298" max="1542" width="9" style="113"/>
    <col min="1543" max="1543" width="2.75" style="113" customWidth="1"/>
    <col min="1544" max="1544" width="4.75" style="113" customWidth="1"/>
    <col min="1545" max="1545" width="28.625" style="113" customWidth="1"/>
    <col min="1546" max="1546" width="15.375" style="113" customWidth="1"/>
    <col min="1547" max="1547" width="12.375" style="113" customWidth="1"/>
    <col min="1548" max="1548" width="10.875" style="113" customWidth="1"/>
    <col min="1549" max="1549" width="26.375" style="113" customWidth="1"/>
    <col min="1550" max="1551" width="10.875" style="113" customWidth="1"/>
    <col min="1552" max="1552" width="9.375" style="113" customWidth="1"/>
    <col min="1553" max="1553" width="9.125" style="113" customWidth="1"/>
    <col min="1554" max="1798" width="9" style="113"/>
    <col min="1799" max="1799" width="2.75" style="113" customWidth="1"/>
    <col min="1800" max="1800" width="4.75" style="113" customWidth="1"/>
    <col min="1801" max="1801" width="28.625" style="113" customWidth="1"/>
    <col min="1802" max="1802" width="15.375" style="113" customWidth="1"/>
    <col min="1803" max="1803" width="12.375" style="113" customWidth="1"/>
    <col min="1804" max="1804" width="10.875" style="113" customWidth="1"/>
    <col min="1805" max="1805" width="26.375" style="113" customWidth="1"/>
    <col min="1806" max="1807" width="10.875" style="113" customWidth="1"/>
    <col min="1808" max="1808" width="9.375" style="113" customWidth="1"/>
    <col min="1809" max="1809" width="9.125" style="113" customWidth="1"/>
    <col min="1810" max="2054" width="9" style="113"/>
    <col min="2055" max="2055" width="2.75" style="113" customWidth="1"/>
    <col min="2056" max="2056" width="4.75" style="113" customWidth="1"/>
    <col min="2057" max="2057" width="28.625" style="113" customWidth="1"/>
    <col min="2058" max="2058" width="15.375" style="113" customWidth="1"/>
    <col min="2059" max="2059" width="12.375" style="113" customWidth="1"/>
    <col min="2060" max="2060" width="10.875" style="113" customWidth="1"/>
    <col min="2061" max="2061" width="26.375" style="113" customWidth="1"/>
    <col min="2062" max="2063" width="10.875" style="113" customWidth="1"/>
    <col min="2064" max="2064" width="9.375" style="113" customWidth="1"/>
    <col min="2065" max="2065" width="9.125" style="113" customWidth="1"/>
    <col min="2066" max="2310" width="9" style="113"/>
    <col min="2311" max="2311" width="2.75" style="113" customWidth="1"/>
    <col min="2312" max="2312" width="4.75" style="113" customWidth="1"/>
    <col min="2313" max="2313" width="28.625" style="113" customWidth="1"/>
    <col min="2314" max="2314" width="15.375" style="113" customWidth="1"/>
    <col min="2315" max="2315" width="12.375" style="113" customWidth="1"/>
    <col min="2316" max="2316" width="10.875" style="113" customWidth="1"/>
    <col min="2317" max="2317" width="26.375" style="113" customWidth="1"/>
    <col min="2318" max="2319" width="10.875" style="113" customWidth="1"/>
    <col min="2320" max="2320" width="9.375" style="113" customWidth="1"/>
    <col min="2321" max="2321" width="9.125" style="113" customWidth="1"/>
    <col min="2322" max="2566" width="9" style="113"/>
    <col min="2567" max="2567" width="2.75" style="113" customWidth="1"/>
    <col min="2568" max="2568" width="4.75" style="113" customWidth="1"/>
    <col min="2569" max="2569" width="28.625" style="113" customWidth="1"/>
    <col min="2570" max="2570" width="15.375" style="113" customWidth="1"/>
    <col min="2571" max="2571" width="12.375" style="113" customWidth="1"/>
    <col min="2572" max="2572" width="10.875" style="113" customWidth="1"/>
    <col min="2573" max="2573" width="26.375" style="113" customWidth="1"/>
    <col min="2574" max="2575" width="10.875" style="113" customWidth="1"/>
    <col min="2576" max="2576" width="9.375" style="113" customWidth="1"/>
    <col min="2577" max="2577" width="9.125" style="113" customWidth="1"/>
    <col min="2578" max="2822" width="9" style="113"/>
    <col min="2823" max="2823" width="2.75" style="113" customWidth="1"/>
    <col min="2824" max="2824" width="4.75" style="113" customWidth="1"/>
    <col min="2825" max="2825" width="28.625" style="113" customWidth="1"/>
    <col min="2826" max="2826" width="15.375" style="113" customWidth="1"/>
    <col min="2827" max="2827" width="12.375" style="113" customWidth="1"/>
    <col min="2828" max="2828" width="10.875" style="113" customWidth="1"/>
    <col min="2829" max="2829" width="26.375" style="113" customWidth="1"/>
    <col min="2830" max="2831" width="10.875" style="113" customWidth="1"/>
    <col min="2832" max="2832" width="9.375" style="113" customWidth="1"/>
    <col min="2833" max="2833" width="9.125" style="113" customWidth="1"/>
    <col min="2834" max="3078" width="9" style="113"/>
    <col min="3079" max="3079" width="2.75" style="113" customWidth="1"/>
    <col min="3080" max="3080" width="4.75" style="113" customWidth="1"/>
    <col min="3081" max="3081" width="28.625" style="113" customWidth="1"/>
    <col min="3082" max="3082" width="15.375" style="113" customWidth="1"/>
    <col min="3083" max="3083" width="12.375" style="113" customWidth="1"/>
    <col min="3084" max="3084" width="10.875" style="113" customWidth="1"/>
    <col min="3085" max="3085" width="26.375" style="113" customWidth="1"/>
    <col min="3086" max="3087" width="10.875" style="113" customWidth="1"/>
    <col min="3088" max="3088" width="9.375" style="113" customWidth="1"/>
    <col min="3089" max="3089" width="9.125" style="113" customWidth="1"/>
    <col min="3090" max="3334" width="9" style="113"/>
    <col min="3335" max="3335" width="2.75" style="113" customWidth="1"/>
    <col min="3336" max="3336" width="4.75" style="113" customWidth="1"/>
    <col min="3337" max="3337" width="28.625" style="113" customWidth="1"/>
    <col min="3338" max="3338" width="15.375" style="113" customWidth="1"/>
    <col min="3339" max="3339" width="12.375" style="113" customWidth="1"/>
    <col min="3340" max="3340" width="10.875" style="113" customWidth="1"/>
    <col min="3341" max="3341" width="26.375" style="113" customWidth="1"/>
    <col min="3342" max="3343" width="10.875" style="113" customWidth="1"/>
    <col min="3344" max="3344" width="9.375" style="113" customWidth="1"/>
    <col min="3345" max="3345" width="9.125" style="113" customWidth="1"/>
    <col min="3346" max="3590" width="9" style="113"/>
    <col min="3591" max="3591" width="2.75" style="113" customWidth="1"/>
    <col min="3592" max="3592" width="4.75" style="113" customWidth="1"/>
    <col min="3593" max="3593" width="28.625" style="113" customWidth="1"/>
    <col min="3594" max="3594" width="15.375" style="113" customWidth="1"/>
    <col min="3595" max="3595" width="12.375" style="113" customWidth="1"/>
    <col min="3596" max="3596" width="10.875" style="113" customWidth="1"/>
    <col min="3597" max="3597" width="26.375" style="113" customWidth="1"/>
    <col min="3598" max="3599" width="10.875" style="113" customWidth="1"/>
    <col min="3600" max="3600" width="9.375" style="113" customWidth="1"/>
    <col min="3601" max="3601" width="9.125" style="113" customWidth="1"/>
    <col min="3602" max="3846" width="9" style="113"/>
    <col min="3847" max="3847" width="2.75" style="113" customWidth="1"/>
    <col min="3848" max="3848" width="4.75" style="113" customWidth="1"/>
    <col min="3849" max="3849" width="28.625" style="113" customWidth="1"/>
    <col min="3850" max="3850" width="15.375" style="113" customWidth="1"/>
    <col min="3851" max="3851" width="12.375" style="113" customWidth="1"/>
    <col min="3852" max="3852" width="10.875" style="113" customWidth="1"/>
    <col min="3853" max="3853" width="26.375" style="113" customWidth="1"/>
    <col min="3854" max="3855" width="10.875" style="113" customWidth="1"/>
    <col min="3856" max="3856" width="9.375" style="113" customWidth="1"/>
    <col min="3857" max="3857" width="9.125" style="113" customWidth="1"/>
    <col min="3858" max="4102" width="9" style="113"/>
    <col min="4103" max="4103" width="2.75" style="113" customWidth="1"/>
    <col min="4104" max="4104" width="4.75" style="113" customWidth="1"/>
    <col min="4105" max="4105" width="28.625" style="113" customWidth="1"/>
    <col min="4106" max="4106" width="15.375" style="113" customWidth="1"/>
    <col min="4107" max="4107" width="12.375" style="113" customWidth="1"/>
    <col min="4108" max="4108" width="10.875" style="113" customWidth="1"/>
    <col min="4109" max="4109" width="26.375" style="113" customWidth="1"/>
    <col min="4110" max="4111" width="10.875" style="113" customWidth="1"/>
    <col min="4112" max="4112" width="9.375" style="113" customWidth="1"/>
    <col min="4113" max="4113" width="9.125" style="113" customWidth="1"/>
    <col min="4114" max="4358" width="9" style="113"/>
    <col min="4359" max="4359" width="2.75" style="113" customWidth="1"/>
    <col min="4360" max="4360" width="4.75" style="113" customWidth="1"/>
    <col min="4361" max="4361" width="28.625" style="113" customWidth="1"/>
    <col min="4362" max="4362" width="15.375" style="113" customWidth="1"/>
    <col min="4363" max="4363" width="12.375" style="113" customWidth="1"/>
    <col min="4364" max="4364" width="10.875" style="113" customWidth="1"/>
    <col min="4365" max="4365" width="26.375" style="113" customWidth="1"/>
    <col min="4366" max="4367" width="10.875" style="113" customWidth="1"/>
    <col min="4368" max="4368" width="9.375" style="113" customWidth="1"/>
    <col min="4369" max="4369" width="9.125" style="113" customWidth="1"/>
    <col min="4370" max="4614" width="9" style="113"/>
    <col min="4615" max="4615" width="2.75" style="113" customWidth="1"/>
    <col min="4616" max="4616" width="4.75" style="113" customWidth="1"/>
    <col min="4617" max="4617" width="28.625" style="113" customWidth="1"/>
    <col min="4618" max="4618" width="15.375" style="113" customWidth="1"/>
    <col min="4619" max="4619" width="12.375" style="113" customWidth="1"/>
    <col min="4620" max="4620" width="10.875" style="113" customWidth="1"/>
    <col min="4621" max="4621" width="26.375" style="113" customWidth="1"/>
    <col min="4622" max="4623" width="10.875" style="113" customWidth="1"/>
    <col min="4624" max="4624" width="9.375" style="113" customWidth="1"/>
    <col min="4625" max="4625" width="9.125" style="113" customWidth="1"/>
    <col min="4626" max="4870" width="9" style="113"/>
    <col min="4871" max="4871" width="2.75" style="113" customWidth="1"/>
    <col min="4872" max="4872" width="4.75" style="113" customWidth="1"/>
    <col min="4873" max="4873" width="28.625" style="113" customWidth="1"/>
    <col min="4874" max="4874" width="15.375" style="113" customWidth="1"/>
    <col min="4875" max="4875" width="12.375" style="113" customWidth="1"/>
    <col min="4876" max="4876" width="10.875" style="113" customWidth="1"/>
    <col min="4877" max="4877" width="26.375" style="113" customWidth="1"/>
    <col min="4878" max="4879" width="10.875" style="113" customWidth="1"/>
    <col min="4880" max="4880" width="9.375" style="113" customWidth="1"/>
    <col min="4881" max="4881" width="9.125" style="113" customWidth="1"/>
    <col min="4882" max="5126" width="9" style="113"/>
    <col min="5127" max="5127" width="2.75" style="113" customWidth="1"/>
    <col min="5128" max="5128" width="4.75" style="113" customWidth="1"/>
    <col min="5129" max="5129" width="28.625" style="113" customWidth="1"/>
    <col min="5130" max="5130" width="15.375" style="113" customWidth="1"/>
    <col min="5131" max="5131" width="12.375" style="113" customWidth="1"/>
    <col min="5132" max="5132" width="10.875" style="113" customWidth="1"/>
    <col min="5133" max="5133" width="26.375" style="113" customWidth="1"/>
    <col min="5134" max="5135" width="10.875" style="113" customWidth="1"/>
    <col min="5136" max="5136" width="9.375" style="113" customWidth="1"/>
    <col min="5137" max="5137" width="9.125" style="113" customWidth="1"/>
    <col min="5138" max="5382" width="9" style="113"/>
    <col min="5383" max="5383" width="2.75" style="113" customWidth="1"/>
    <col min="5384" max="5384" width="4.75" style="113" customWidth="1"/>
    <col min="5385" max="5385" width="28.625" style="113" customWidth="1"/>
    <col min="5386" max="5386" width="15.375" style="113" customWidth="1"/>
    <col min="5387" max="5387" width="12.375" style="113" customWidth="1"/>
    <col min="5388" max="5388" width="10.875" style="113" customWidth="1"/>
    <col min="5389" max="5389" width="26.375" style="113" customWidth="1"/>
    <col min="5390" max="5391" width="10.875" style="113" customWidth="1"/>
    <col min="5392" max="5392" width="9.375" style="113" customWidth="1"/>
    <col min="5393" max="5393" width="9.125" style="113" customWidth="1"/>
    <col min="5394" max="5638" width="9" style="113"/>
    <col min="5639" max="5639" width="2.75" style="113" customWidth="1"/>
    <col min="5640" max="5640" width="4.75" style="113" customWidth="1"/>
    <col min="5641" max="5641" width="28.625" style="113" customWidth="1"/>
    <col min="5642" max="5642" width="15.375" style="113" customWidth="1"/>
    <col min="5643" max="5643" width="12.375" style="113" customWidth="1"/>
    <col min="5644" max="5644" width="10.875" style="113" customWidth="1"/>
    <col min="5645" max="5645" width="26.375" style="113" customWidth="1"/>
    <col min="5646" max="5647" width="10.875" style="113" customWidth="1"/>
    <col min="5648" max="5648" width="9.375" style="113" customWidth="1"/>
    <col min="5649" max="5649" width="9.125" style="113" customWidth="1"/>
    <col min="5650" max="5894" width="9" style="113"/>
    <col min="5895" max="5895" width="2.75" style="113" customWidth="1"/>
    <col min="5896" max="5896" width="4.75" style="113" customWidth="1"/>
    <col min="5897" max="5897" width="28.625" style="113" customWidth="1"/>
    <col min="5898" max="5898" width="15.375" style="113" customWidth="1"/>
    <col min="5899" max="5899" width="12.375" style="113" customWidth="1"/>
    <col min="5900" max="5900" width="10.875" style="113" customWidth="1"/>
    <col min="5901" max="5901" width="26.375" style="113" customWidth="1"/>
    <col min="5902" max="5903" width="10.875" style="113" customWidth="1"/>
    <col min="5904" max="5904" width="9.375" style="113" customWidth="1"/>
    <col min="5905" max="5905" width="9.125" style="113" customWidth="1"/>
    <col min="5906" max="6150" width="9" style="113"/>
    <col min="6151" max="6151" width="2.75" style="113" customWidth="1"/>
    <col min="6152" max="6152" width="4.75" style="113" customWidth="1"/>
    <col min="6153" max="6153" width="28.625" style="113" customWidth="1"/>
    <col min="6154" max="6154" width="15.375" style="113" customWidth="1"/>
    <col min="6155" max="6155" width="12.375" style="113" customWidth="1"/>
    <col min="6156" max="6156" width="10.875" style="113" customWidth="1"/>
    <col min="6157" max="6157" width="26.375" style="113" customWidth="1"/>
    <col min="6158" max="6159" width="10.875" style="113" customWidth="1"/>
    <col min="6160" max="6160" width="9.375" style="113" customWidth="1"/>
    <col min="6161" max="6161" width="9.125" style="113" customWidth="1"/>
    <col min="6162" max="6406" width="9" style="113"/>
    <col min="6407" max="6407" width="2.75" style="113" customWidth="1"/>
    <col min="6408" max="6408" width="4.75" style="113" customWidth="1"/>
    <col min="6409" max="6409" width="28.625" style="113" customWidth="1"/>
    <col min="6410" max="6410" width="15.375" style="113" customWidth="1"/>
    <col min="6411" max="6411" width="12.375" style="113" customWidth="1"/>
    <col min="6412" max="6412" width="10.875" style="113" customWidth="1"/>
    <col min="6413" max="6413" width="26.375" style="113" customWidth="1"/>
    <col min="6414" max="6415" width="10.875" style="113" customWidth="1"/>
    <col min="6416" max="6416" width="9.375" style="113" customWidth="1"/>
    <col min="6417" max="6417" width="9.125" style="113" customWidth="1"/>
    <col min="6418" max="6662" width="9" style="113"/>
    <col min="6663" max="6663" width="2.75" style="113" customWidth="1"/>
    <col min="6664" max="6664" width="4.75" style="113" customWidth="1"/>
    <col min="6665" max="6665" width="28.625" style="113" customWidth="1"/>
    <col min="6666" max="6666" width="15.375" style="113" customWidth="1"/>
    <col min="6667" max="6667" width="12.375" style="113" customWidth="1"/>
    <col min="6668" max="6668" width="10.875" style="113" customWidth="1"/>
    <col min="6669" max="6669" width="26.375" style="113" customWidth="1"/>
    <col min="6670" max="6671" width="10.875" style="113" customWidth="1"/>
    <col min="6672" max="6672" width="9.375" style="113" customWidth="1"/>
    <col min="6673" max="6673" width="9.125" style="113" customWidth="1"/>
    <col min="6674" max="6918" width="9" style="113"/>
    <col min="6919" max="6919" width="2.75" style="113" customWidth="1"/>
    <col min="6920" max="6920" width="4.75" style="113" customWidth="1"/>
    <col min="6921" max="6921" width="28.625" style="113" customWidth="1"/>
    <col min="6922" max="6922" width="15.375" style="113" customWidth="1"/>
    <col min="6923" max="6923" width="12.375" style="113" customWidth="1"/>
    <col min="6924" max="6924" width="10.875" style="113" customWidth="1"/>
    <col min="6925" max="6925" width="26.375" style="113" customWidth="1"/>
    <col min="6926" max="6927" width="10.875" style="113" customWidth="1"/>
    <col min="6928" max="6928" width="9.375" style="113" customWidth="1"/>
    <col min="6929" max="6929" width="9.125" style="113" customWidth="1"/>
    <col min="6930" max="7174" width="9" style="113"/>
    <col min="7175" max="7175" width="2.75" style="113" customWidth="1"/>
    <col min="7176" max="7176" width="4.75" style="113" customWidth="1"/>
    <col min="7177" max="7177" width="28.625" style="113" customWidth="1"/>
    <col min="7178" max="7178" width="15.375" style="113" customWidth="1"/>
    <col min="7179" max="7179" width="12.375" style="113" customWidth="1"/>
    <col min="7180" max="7180" width="10.875" style="113" customWidth="1"/>
    <col min="7181" max="7181" width="26.375" style="113" customWidth="1"/>
    <col min="7182" max="7183" width="10.875" style="113" customWidth="1"/>
    <col min="7184" max="7184" width="9.375" style="113" customWidth="1"/>
    <col min="7185" max="7185" width="9.125" style="113" customWidth="1"/>
    <col min="7186" max="7430" width="9" style="113"/>
    <col min="7431" max="7431" width="2.75" style="113" customWidth="1"/>
    <col min="7432" max="7432" width="4.75" style="113" customWidth="1"/>
    <col min="7433" max="7433" width="28.625" style="113" customWidth="1"/>
    <col min="7434" max="7434" width="15.375" style="113" customWidth="1"/>
    <col min="7435" max="7435" width="12.375" style="113" customWidth="1"/>
    <col min="7436" max="7436" width="10.875" style="113" customWidth="1"/>
    <col min="7437" max="7437" width="26.375" style="113" customWidth="1"/>
    <col min="7438" max="7439" width="10.875" style="113" customWidth="1"/>
    <col min="7440" max="7440" width="9.375" style="113" customWidth="1"/>
    <col min="7441" max="7441" width="9.125" style="113" customWidth="1"/>
    <col min="7442" max="7686" width="9" style="113"/>
    <col min="7687" max="7687" width="2.75" style="113" customWidth="1"/>
    <col min="7688" max="7688" width="4.75" style="113" customWidth="1"/>
    <col min="7689" max="7689" width="28.625" style="113" customWidth="1"/>
    <col min="7690" max="7690" width="15.375" style="113" customWidth="1"/>
    <col min="7691" max="7691" width="12.375" style="113" customWidth="1"/>
    <col min="7692" max="7692" width="10.875" style="113" customWidth="1"/>
    <col min="7693" max="7693" width="26.375" style="113" customWidth="1"/>
    <col min="7694" max="7695" width="10.875" style="113" customWidth="1"/>
    <col min="7696" max="7696" width="9.375" style="113" customWidth="1"/>
    <col min="7697" max="7697" width="9.125" style="113" customWidth="1"/>
    <col min="7698" max="7942" width="9" style="113"/>
    <col min="7943" max="7943" width="2.75" style="113" customWidth="1"/>
    <col min="7944" max="7944" width="4.75" style="113" customWidth="1"/>
    <col min="7945" max="7945" width="28.625" style="113" customWidth="1"/>
    <col min="7946" max="7946" width="15.375" style="113" customWidth="1"/>
    <col min="7947" max="7947" width="12.375" style="113" customWidth="1"/>
    <col min="7948" max="7948" width="10.875" style="113" customWidth="1"/>
    <col min="7949" max="7949" width="26.375" style="113" customWidth="1"/>
    <col min="7950" max="7951" width="10.875" style="113" customWidth="1"/>
    <col min="7952" max="7952" width="9.375" style="113" customWidth="1"/>
    <col min="7953" max="7953" width="9.125" style="113" customWidth="1"/>
    <col min="7954" max="8198" width="9" style="113"/>
    <col min="8199" max="8199" width="2.75" style="113" customWidth="1"/>
    <col min="8200" max="8200" width="4.75" style="113" customWidth="1"/>
    <col min="8201" max="8201" width="28.625" style="113" customWidth="1"/>
    <col min="8202" max="8202" width="15.375" style="113" customWidth="1"/>
    <col min="8203" max="8203" width="12.375" style="113" customWidth="1"/>
    <col min="8204" max="8204" width="10.875" style="113" customWidth="1"/>
    <col min="8205" max="8205" width="26.375" style="113" customWidth="1"/>
    <col min="8206" max="8207" width="10.875" style="113" customWidth="1"/>
    <col min="8208" max="8208" width="9.375" style="113" customWidth="1"/>
    <col min="8209" max="8209" width="9.125" style="113" customWidth="1"/>
    <col min="8210" max="8454" width="9" style="113"/>
    <col min="8455" max="8455" width="2.75" style="113" customWidth="1"/>
    <col min="8456" max="8456" width="4.75" style="113" customWidth="1"/>
    <col min="8457" max="8457" width="28.625" style="113" customWidth="1"/>
    <col min="8458" max="8458" width="15.375" style="113" customWidth="1"/>
    <col min="8459" max="8459" width="12.375" style="113" customWidth="1"/>
    <col min="8460" max="8460" width="10.875" style="113" customWidth="1"/>
    <col min="8461" max="8461" width="26.375" style="113" customWidth="1"/>
    <col min="8462" max="8463" width="10.875" style="113" customWidth="1"/>
    <col min="8464" max="8464" width="9.375" style="113" customWidth="1"/>
    <col min="8465" max="8465" width="9.125" style="113" customWidth="1"/>
    <col min="8466" max="8710" width="9" style="113"/>
    <col min="8711" max="8711" width="2.75" style="113" customWidth="1"/>
    <col min="8712" max="8712" width="4.75" style="113" customWidth="1"/>
    <col min="8713" max="8713" width="28.625" style="113" customWidth="1"/>
    <col min="8714" max="8714" width="15.375" style="113" customWidth="1"/>
    <col min="8715" max="8715" width="12.375" style="113" customWidth="1"/>
    <col min="8716" max="8716" width="10.875" style="113" customWidth="1"/>
    <col min="8717" max="8717" width="26.375" style="113" customWidth="1"/>
    <col min="8718" max="8719" width="10.875" style="113" customWidth="1"/>
    <col min="8720" max="8720" width="9.375" style="113" customWidth="1"/>
    <col min="8721" max="8721" width="9.125" style="113" customWidth="1"/>
    <col min="8722" max="8966" width="9" style="113"/>
    <col min="8967" max="8967" width="2.75" style="113" customWidth="1"/>
    <col min="8968" max="8968" width="4.75" style="113" customWidth="1"/>
    <col min="8969" max="8969" width="28.625" style="113" customWidth="1"/>
    <col min="8970" max="8970" width="15.375" style="113" customWidth="1"/>
    <col min="8971" max="8971" width="12.375" style="113" customWidth="1"/>
    <col min="8972" max="8972" width="10.875" style="113" customWidth="1"/>
    <col min="8973" max="8973" width="26.375" style="113" customWidth="1"/>
    <col min="8974" max="8975" width="10.875" style="113" customWidth="1"/>
    <col min="8976" max="8976" width="9.375" style="113" customWidth="1"/>
    <col min="8977" max="8977" width="9.125" style="113" customWidth="1"/>
    <col min="8978" max="9222" width="9" style="113"/>
    <col min="9223" max="9223" width="2.75" style="113" customWidth="1"/>
    <col min="9224" max="9224" width="4.75" style="113" customWidth="1"/>
    <col min="9225" max="9225" width="28.625" style="113" customWidth="1"/>
    <col min="9226" max="9226" width="15.375" style="113" customWidth="1"/>
    <col min="9227" max="9227" width="12.375" style="113" customWidth="1"/>
    <col min="9228" max="9228" width="10.875" style="113" customWidth="1"/>
    <col min="9229" max="9229" width="26.375" style="113" customWidth="1"/>
    <col min="9230" max="9231" width="10.875" style="113" customWidth="1"/>
    <col min="9232" max="9232" width="9.375" style="113" customWidth="1"/>
    <col min="9233" max="9233" width="9.125" style="113" customWidth="1"/>
    <col min="9234" max="9478" width="9" style="113"/>
    <col min="9479" max="9479" width="2.75" style="113" customWidth="1"/>
    <col min="9480" max="9480" width="4.75" style="113" customWidth="1"/>
    <col min="9481" max="9481" width="28.625" style="113" customWidth="1"/>
    <col min="9482" max="9482" width="15.375" style="113" customWidth="1"/>
    <col min="9483" max="9483" width="12.375" style="113" customWidth="1"/>
    <col min="9484" max="9484" width="10.875" style="113" customWidth="1"/>
    <col min="9485" max="9485" width="26.375" style="113" customWidth="1"/>
    <col min="9486" max="9487" width="10.875" style="113" customWidth="1"/>
    <col min="9488" max="9488" width="9.375" style="113" customWidth="1"/>
    <col min="9489" max="9489" width="9.125" style="113" customWidth="1"/>
    <col min="9490" max="9734" width="9" style="113"/>
    <col min="9735" max="9735" width="2.75" style="113" customWidth="1"/>
    <col min="9736" max="9736" width="4.75" style="113" customWidth="1"/>
    <col min="9737" max="9737" width="28.625" style="113" customWidth="1"/>
    <col min="9738" max="9738" width="15.375" style="113" customWidth="1"/>
    <col min="9739" max="9739" width="12.375" style="113" customWidth="1"/>
    <col min="9740" max="9740" width="10.875" style="113" customWidth="1"/>
    <col min="9741" max="9741" width="26.375" style="113" customWidth="1"/>
    <col min="9742" max="9743" width="10.875" style="113" customWidth="1"/>
    <col min="9744" max="9744" width="9.375" style="113" customWidth="1"/>
    <col min="9745" max="9745" width="9.125" style="113" customWidth="1"/>
    <col min="9746" max="9990" width="9" style="113"/>
    <col min="9991" max="9991" width="2.75" style="113" customWidth="1"/>
    <col min="9992" max="9992" width="4.75" style="113" customWidth="1"/>
    <col min="9993" max="9993" width="28.625" style="113" customWidth="1"/>
    <col min="9994" max="9994" width="15.375" style="113" customWidth="1"/>
    <col min="9995" max="9995" width="12.375" style="113" customWidth="1"/>
    <col min="9996" max="9996" width="10.875" style="113" customWidth="1"/>
    <col min="9997" max="9997" width="26.375" style="113" customWidth="1"/>
    <col min="9998" max="9999" width="10.875" style="113" customWidth="1"/>
    <col min="10000" max="10000" width="9.375" style="113" customWidth="1"/>
    <col min="10001" max="10001" width="9.125" style="113" customWidth="1"/>
    <col min="10002" max="10246" width="9" style="113"/>
    <col min="10247" max="10247" width="2.75" style="113" customWidth="1"/>
    <col min="10248" max="10248" width="4.75" style="113" customWidth="1"/>
    <col min="10249" max="10249" width="28.625" style="113" customWidth="1"/>
    <col min="10250" max="10250" width="15.375" style="113" customWidth="1"/>
    <col min="10251" max="10251" width="12.375" style="113" customWidth="1"/>
    <col min="10252" max="10252" width="10.875" style="113" customWidth="1"/>
    <col min="10253" max="10253" width="26.375" style="113" customWidth="1"/>
    <col min="10254" max="10255" width="10.875" style="113" customWidth="1"/>
    <col min="10256" max="10256" width="9.375" style="113" customWidth="1"/>
    <col min="10257" max="10257" width="9.125" style="113" customWidth="1"/>
    <col min="10258" max="10502" width="9" style="113"/>
    <col min="10503" max="10503" width="2.75" style="113" customWidth="1"/>
    <col min="10504" max="10504" width="4.75" style="113" customWidth="1"/>
    <col min="10505" max="10505" width="28.625" style="113" customWidth="1"/>
    <col min="10506" max="10506" width="15.375" style="113" customWidth="1"/>
    <col min="10507" max="10507" width="12.375" style="113" customWidth="1"/>
    <col min="10508" max="10508" width="10.875" style="113" customWidth="1"/>
    <col min="10509" max="10509" width="26.375" style="113" customWidth="1"/>
    <col min="10510" max="10511" width="10.875" style="113" customWidth="1"/>
    <col min="10512" max="10512" width="9.375" style="113" customWidth="1"/>
    <col min="10513" max="10513" width="9.125" style="113" customWidth="1"/>
    <col min="10514" max="10758" width="9" style="113"/>
    <col min="10759" max="10759" width="2.75" style="113" customWidth="1"/>
    <col min="10760" max="10760" width="4.75" style="113" customWidth="1"/>
    <col min="10761" max="10761" width="28.625" style="113" customWidth="1"/>
    <col min="10762" max="10762" width="15.375" style="113" customWidth="1"/>
    <col min="10763" max="10763" width="12.375" style="113" customWidth="1"/>
    <col min="10764" max="10764" width="10.875" style="113" customWidth="1"/>
    <col min="10765" max="10765" width="26.375" style="113" customWidth="1"/>
    <col min="10766" max="10767" width="10.875" style="113" customWidth="1"/>
    <col min="10768" max="10768" width="9.375" style="113" customWidth="1"/>
    <col min="10769" max="10769" width="9.125" style="113" customWidth="1"/>
    <col min="10770" max="11014" width="9" style="113"/>
    <col min="11015" max="11015" width="2.75" style="113" customWidth="1"/>
    <col min="11016" max="11016" width="4.75" style="113" customWidth="1"/>
    <col min="11017" max="11017" width="28.625" style="113" customWidth="1"/>
    <col min="11018" max="11018" width="15.375" style="113" customWidth="1"/>
    <col min="11019" max="11019" width="12.375" style="113" customWidth="1"/>
    <col min="11020" max="11020" width="10.875" style="113" customWidth="1"/>
    <col min="11021" max="11021" width="26.375" style="113" customWidth="1"/>
    <col min="11022" max="11023" width="10.875" style="113" customWidth="1"/>
    <col min="11024" max="11024" width="9.375" style="113" customWidth="1"/>
    <col min="11025" max="11025" width="9.125" style="113" customWidth="1"/>
    <col min="11026" max="11270" width="9" style="113"/>
    <col min="11271" max="11271" width="2.75" style="113" customWidth="1"/>
    <col min="11272" max="11272" width="4.75" style="113" customWidth="1"/>
    <col min="11273" max="11273" width="28.625" style="113" customWidth="1"/>
    <col min="11274" max="11274" width="15.375" style="113" customWidth="1"/>
    <col min="11275" max="11275" width="12.375" style="113" customWidth="1"/>
    <col min="11276" max="11276" width="10.875" style="113" customWidth="1"/>
    <col min="11277" max="11277" width="26.375" style="113" customWidth="1"/>
    <col min="11278" max="11279" width="10.875" style="113" customWidth="1"/>
    <col min="11280" max="11280" width="9.375" style="113" customWidth="1"/>
    <col min="11281" max="11281" width="9.125" style="113" customWidth="1"/>
    <col min="11282" max="11526" width="9" style="113"/>
    <col min="11527" max="11527" width="2.75" style="113" customWidth="1"/>
    <col min="11528" max="11528" width="4.75" style="113" customWidth="1"/>
    <col min="11529" max="11529" width="28.625" style="113" customWidth="1"/>
    <col min="11530" max="11530" width="15.375" style="113" customWidth="1"/>
    <col min="11531" max="11531" width="12.375" style="113" customWidth="1"/>
    <col min="11532" max="11532" width="10.875" style="113" customWidth="1"/>
    <col min="11533" max="11533" width="26.375" style="113" customWidth="1"/>
    <col min="11534" max="11535" width="10.875" style="113" customWidth="1"/>
    <col min="11536" max="11536" width="9.375" style="113" customWidth="1"/>
    <col min="11537" max="11537" width="9.125" style="113" customWidth="1"/>
    <col min="11538" max="11782" width="9" style="113"/>
    <col min="11783" max="11783" width="2.75" style="113" customWidth="1"/>
    <col min="11784" max="11784" width="4.75" style="113" customWidth="1"/>
    <col min="11785" max="11785" width="28.625" style="113" customWidth="1"/>
    <col min="11786" max="11786" width="15.375" style="113" customWidth="1"/>
    <col min="11787" max="11787" width="12.375" style="113" customWidth="1"/>
    <col min="11788" max="11788" width="10.875" style="113" customWidth="1"/>
    <col min="11789" max="11789" width="26.375" style="113" customWidth="1"/>
    <col min="11790" max="11791" width="10.875" style="113" customWidth="1"/>
    <col min="11792" max="11792" width="9.375" style="113" customWidth="1"/>
    <col min="11793" max="11793" width="9.125" style="113" customWidth="1"/>
    <col min="11794" max="12038" width="9" style="113"/>
    <col min="12039" max="12039" width="2.75" style="113" customWidth="1"/>
    <col min="12040" max="12040" width="4.75" style="113" customWidth="1"/>
    <col min="12041" max="12041" width="28.625" style="113" customWidth="1"/>
    <col min="12042" max="12042" width="15.375" style="113" customWidth="1"/>
    <col min="12043" max="12043" width="12.375" style="113" customWidth="1"/>
    <col min="12044" max="12044" width="10.875" style="113" customWidth="1"/>
    <col min="12045" max="12045" width="26.375" style="113" customWidth="1"/>
    <col min="12046" max="12047" width="10.875" style="113" customWidth="1"/>
    <col min="12048" max="12048" width="9.375" style="113" customWidth="1"/>
    <col min="12049" max="12049" width="9.125" style="113" customWidth="1"/>
    <col min="12050" max="12294" width="9" style="113"/>
    <col min="12295" max="12295" width="2.75" style="113" customWidth="1"/>
    <col min="12296" max="12296" width="4.75" style="113" customWidth="1"/>
    <col min="12297" max="12297" width="28.625" style="113" customWidth="1"/>
    <col min="12298" max="12298" width="15.375" style="113" customWidth="1"/>
    <col min="12299" max="12299" width="12.375" style="113" customWidth="1"/>
    <col min="12300" max="12300" width="10.875" style="113" customWidth="1"/>
    <col min="12301" max="12301" width="26.375" style="113" customWidth="1"/>
    <col min="12302" max="12303" width="10.875" style="113" customWidth="1"/>
    <col min="12304" max="12304" width="9.375" style="113" customWidth="1"/>
    <col min="12305" max="12305" width="9.125" style="113" customWidth="1"/>
    <col min="12306" max="12550" width="9" style="113"/>
    <col min="12551" max="12551" width="2.75" style="113" customWidth="1"/>
    <col min="12552" max="12552" width="4.75" style="113" customWidth="1"/>
    <col min="12553" max="12553" width="28.625" style="113" customWidth="1"/>
    <col min="12554" max="12554" width="15.375" style="113" customWidth="1"/>
    <col min="12555" max="12555" width="12.375" style="113" customWidth="1"/>
    <col min="12556" max="12556" width="10.875" style="113" customWidth="1"/>
    <col min="12557" max="12557" width="26.375" style="113" customWidth="1"/>
    <col min="12558" max="12559" width="10.875" style="113" customWidth="1"/>
    <col min="12560" max="12560" width="9.375" style="113" customWidth="1"/>
    <col min="12561" max="12561" width="9.125" style="113" customWidth="1"/>
    <col min="12562" max="12806" width="9" style="113"/>
    <col min="12807" max="12807" width="2.75" style="113" customWidth="1"/>
    <col min="12808" max="12808" width="4.75" style="113" customWidth="1"/>
    <col min="12809" max="12809" width="28.625" style="113" customWidth="1"/>
    <col min="12810" max="12810" width="15.375" style="113" customWidth="1"/>
    <col min="12811" max="12811" width="12.375" style="113" customWidth="1"/>
    <col min="12812" max="12812" width="10.875" style="113" customWidth="1"/>
    <col min="12813" max="12813" width="26.375" style="113" customWidth="1"/>
    <col min="12814" max="12815" width="10.875" style="113" customWidth="1"/>
    <col min="12816" max="12816" width="9.375" style="113" customWidth="1"/>
    <col min="12817" max="12817" width="9.125" style="113" customWidth="1"/>
    <col min="12818" max="13062" width="9" style="113"/>
    <col min="13063" max="13063" width="2.75" style="113" customWidth="1"/>
    <col min="13064" max="13064" width="4.75" style="113" customWidth="1"/>
    <col min="13065" max="13065" width="28.625" style="113" customWidth="1"/>
    <col min="13066" max="13066" width="15.375" style="113" customWidth="1"/>
    <col min="13067" max="13067" width="12.375" style="113" customWidth="1"/>
    <col min="13068" max="13068" width="10.875" style="113" customWidth="1"/>
    <col min="13069" max="13069" width="26.375" style="113" customWidth="1"/>
    <col min="13070" max="13071" width="10.875" style="113" customWidth="1"/>
    <col min="13072" max="13072" width="9.375" style="113" customWidth="1"/>
    <col min="13073" max="13073" width="9.125" style="113" customWidth="1"/>
    <col min="13074" max="13318" width="9" style="113"/>
    <col min="13319" max="13319" width="2.75" style="113" customWidth="1"/>
    <col min="13320" max="13320" width="4.75" style="113" customWidth="1"/>
    <col min="13321" max="13321" width="28.625" style="113" customWidth="1"/>
    <col min="13322" max="13322" width="15.375" style="113" customWidth="1"/>
    <col min="13323" max="13323" width="12.375" style="113" customWidth="1"/>
    <col min="13324" max="13324" width="10.875" style="113" customWidth="1"/>
    <col min="13325" max="13325" width="26.375" style="113" customWidth="1"/>
    <col min="13326" max="13327" width="10.875" style="113" customWidth="1"/>
    <col min="13328" max="13328" width="9.375" style="113" customWidth="1"/>
    <col min="13329" max="13329" width="9.125" style="113" customWidth="1"/>
    <col min="13330" max="13574" width="9" style="113"/>
    <col min="13575" max="13575" width="2.75" style="113" customWidth="1"/>
    <col min="13576" max="13576" width="4.75" style="113" customWidth="1"/>
    <col min="13577" max="13577" width="28.625" style="113" customWidth="1"/>
    <col min="13578" max="13578" width="15.375" style="113" customWidth="1"/>
    <col min="13579" max="13579" width="12.375" style="113" customWidth="1"/>
    <col min="13580" max="13580" width="10.875" style="113" customWidth="1"/>
    <col min="13581" max="13581" width="26.375" style="113" customWidth="1"/>
    <col min="13582" max="13583" width="10.875" style="113" customWidth="1"/>
    <col min="13584" max="13584" width="9.375" style="113" customWidth="1"/>
    <col min="13585" max="13585" width="9.125" style="113" customWidth="1"/>
    <col min="13586" max="13830" width="9" style="113"/>
    <col min="13831" max="13831" width="2.75" style="113" customWidth="1"/>
    <col min="13832" max="13832" width="4.75" style="113" customWidth="1"/>
    <col min="13833" max="13833" width="28.625" style="113" customWidth="1"/>
    <col min="13834" max="13834" width="15.375" style="113" customWidth="1"/>
    <col min="13835" max="13835" width="12.375" style="113" customWidth="1"/>
    <col min="13836" max="13836" width="10.875" style="113" customWidth="1"/>
    <col min="13837" max="13837" width="26.375" style="113" customWidth="1"/>
    <col min="13838" max="13839" width="10.875" style="113" customWidth="1"/>
    <col min="13840" max="13840" width="9.375" style="113" customWidth="1"/>
    <col min="13841" max="13841" width="9.125" style="113" customWidth="1"/>
    <col min="13842" max="14086" width="9" style="113"/>
    <col min="14087" max="14087" width="2.75" style="113" customWidth="1"/>
    <col min="14088" max="14088" width="4.75" style="113" customWidth="1"/>
    <col min="14089" max="14089" width="28.625" style="113" customWidth="1"/>
    <col min="14090" max="14090" width="15.375" style="113" customWidth="1"/>
    <col min="14091" max="14091" width="12.375" style="113" customWidth="1"/>
    <col min="14092" max="14092" width="10.875" style="113" customWidth="1"/>
    <col min="14093" max="14093" width="26.375" style="113" customWidth="1"/>
    <col min="14094" max="14095" width="10.875" style="113" customWidth="1"/>
    <col min="14096" max="14096" width="9.375" style="113" customWidth="1"/>
    <col min="14097" max="14097" width="9.125" style="113" customWidth="1"/>
    <col min="14098" max="14342" width="9" style="113"/>
    <col min="14343" max="14343" width="2.75" style="113" customWidth="1"/>
    <col min="14344" max="14344" width="4.75" style="113" customWidth="1"/>
    <col min="14345" max="14345" width="28.625" style="113" customWidth="1"/>
    <col min="14346" max="14346" width="15.375" style="113" customWidth="1"/>
    <col min="14347" max="14347" width="12.375" style="113" customWidth="1"/>
    <col min="14348" max="14348" width="10.875" style="113" customWidth="1"/>
    <col min="14349" max="14349" width="26.375" style="113" customWidth="1"/>
    <col min="14350" max="14351" width="10.875" style="113" customWidth="1"/>
    <col min="14352" max="14352" width="9.375" style="113" customWidth="1"/>
    <col min="14353" max="14353" width="9.125" style="113" customWidth="1"/>
    <col min="14354" max="14598" width="9" style="113"/>
    <col min="14599" max="14599" width="2.75" style="113" customWidth="1"/>
    <col min="14600" max="14600" width="4.75" style="113" customWidth="1"/>
    <col min="14601" max="14601" width="28.625" style="113" customWidth="1"/>
    <col min="14602" max="14602" width="15.375" style="113" customWidth="1"/>
    <col min="14603" max="14603" width="12.375" style="113" customWidth="1"/>
    <col min="14604" max="14604" width="10.875" style="113" customWidth="1"/>
    <col min="14605" max="14605" width="26.375" style="113" customWidth="1"/>
    <col min="14606" max="14607" width="10.875" style="113" customWidth="1"/>
    <col min="14608" max="14608" width="9.375" style="113" customWidth="1"/>
    <col min="14609" max="14609" width="9.125" style="113" customWidth="1"/>
    <col min="14610" max="14854" width="9" style="113"/>
    <col min="14855" max="14855" width="2.75" style="113" customWidth="1"/>
    <col min="14856" max="14856" width="4.75" style="113" customWidth="1"/>
    <col min="14857" max="14857" width="28.625" style="113" customWidth="1"/>
    <col min="14858" max="14858" width="15.375" style="113" customWidth="1"/>
    <col min="14859" max="14859" width="12.375" style="113" customWidth="1"/>
    <col min="14860" max="14860" width="10.875" style="113" customWidth="1"/>
    <col min="14861" max="14861" width="26.375" style="113" customWidth="1"/>
    <col min="14862" max="14863" width="10.875" style="113" customWidth="1"/>
    <col min="14864" max="14864" width="9.375" style="113" customWidth="1"/>
    <col min="14865" max="14865" width="9.125" style="113" customWidth="1"/>
    <col min="14866" max="15110" width="9" style="113"/>
    <col min="15111" max="15111" width="2.75" style="113" customWidth="1"/>
    <col min="15112" max="15112" width="4.75" style="113" customWidth="1"/>
    <col min="15113" max="15113" width="28.625" style="113" customWidth="1"/>
    <col min="15114" max="15114" width="15.375" style="113" customWidth="1"/>
    <col min="15115" max="15115" width="12.375" style="113" customWidth="1"/>
    <col min="15116" max="15116" width="10.875" style="113" customWidth="1"/>
    <col min="15117" max="15117" width="26.375" style="113" customWidth="1"/>
    <col min="15118" max="15119" width="10.875" style="113" customWidth="1"/>
    <col min="15120" max="15120" width="9.375" style="113" customWidth="1"/>
    <col min="15121" max="15121" width="9.125" style="113" customWidth="1"/>
    <col min="15122" max="15366" width="9" style="113"/>
    <col min="15367" max="15367" width="2.75" style="113" customWidth="1"/>
    <col min="15368" max="15368" width="4.75" style="113" customWidth="1"/>
    <col min="15369" max="15369" width="28.625" style="113" customWidth="1"/>
    <col min="15370" max="15370" width="15.375" style="113" customWidth="1"/>
    <col min="15371" max="15371" width="12.375" style="113" customWidth="1"/>
    <col min="15372" max="15372" width="10.875" style="113" customWidth="1"/>
    <col min="15373" max="15373" width="26.375" style="113" customWidth="1"/>
    <col min="15374" max="15375" width="10.875" style="113" customWidth="1"/>
    <col min="15376" max="15376" width="9.375" style="113" customWidth="1"/>
    <col min="15377" max="15377" width="9.125" style="113" customWidth="1"/>
    <col min="15378" max="15622" width="9" style="113"/>
    <col min="15623" max="15623" width="2.75" style="113" customWidth="1"/>
    <col min="15624" max="15624" width="4.75" style="113" customWidth="1"/>
    <col min="15625" max="15625" width="28.625" style="113" customWidth="1"/>
    <col min="15626" max="15626" width="15.375" style="113" customWidth="1"/>
    <col min="15627" max="15627" width="12.375" style="113" customWidth="1"/>
    <col min="15628" max="15628" width="10.875" style="113" customWidth="1"/>
    <col min="15629" max="15629" width="26.375" style="113" customWidth="1"/>
    <col min="15630" max="15631" width="10.875" style="113" customWidth="1"/>
    <col min="15632" max="15632" width="9.375" style="113" customWidth="1"/>
    <col min="15633" max="15633" width="9.125" style="113" customWidth="1"/>
    <col min="15634" max="15878" width="9" style="113"/>
    <col min="15879" max="15879" width="2.75" style="113" customWidth="1"/>
    <col min="15880" max="15880" width="4.75" style="113" customWidth="1"/>
    <col min="15881" max="15881" width="28.625" style="113" customWidth="1"/>
    <col min="15882" max="15882" width="15.375" style="113" customWidth="1"/>
    <col min="15883" max="15883" width="12.375" style="113" customWidth="1"/>
    <col min="15884" max="15884" width="10.875" style="113" customWidth="1"/>
    <col min="15885" max="15885" width="26.375" style="113" customWidth="1"/>
    <col min="15886" max="15887" width="10.875" style="113" customWidth="1"/>
    <col min="15888" max="15888" width="9.375" style="113" customWidth="1"/>
    <col min="15889" max="15889" width="9.125" style="113" customWidth="1"/>
    <col min="15890" max="16134" width="9" style="113"/>
    <col min="16135" max="16135" width="2.75" style="113" customWidth="1"/>
    <col min="16136" max="16136" width="4.75" style="113" customWidth="1"/>
    <col min="16137" max="16137" width="28.625" style="113" customWidth="1"/>
    <col min="16138" max="16138" width="15.375" style="113" customWidth="1"/>
    <col min="16139" max="16139" width="12.375" style="113" customWidth="1"/>
    <col min="16140" max="16140" width="10.875" style="113" customWidth="1"/>
    <col min="16141" max="16141" width="26.375" style="113" customWidth="1"/>
    <col min="16142" max="16143" width="10.875" style="113" customWidth="1"/>
    <col min="16144" max="16144" width="9.375" style="113" customWidth="1"/>
    <col min="16145" max="16145" width="9.125" style="113" customWidth="1"/>
    <col min="16146" max="16384" width="9" style="113"/>
  </cols>
  <sheetData>
    <row r="1" spans="2:22" ht="21" x14ac:dyDescent="0.35">
      <c r="B1" s="361" t="s">
        <v>238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</row>
    <row r="2" spans="2:22" ht="21" x14ac:dyDescent="0.35">
      <c r="B2" s="370" t="s">
        <v>9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</row>
    <row r="3" spans="2:22" ht="42.75" customHeight="1" x14ac:dyDescent="0.3">
      <c r="B3" s="375" t="s">
        <v>196</v>
      </c>
      <c r="C3" s="375" t="s">
        <v>0</v>
      </c>
      <c r="D3" s="375" t="s">
        <v>10</v>
      </c>
      <c r="E3" s="374" t="s">
        <v>11</v>
      </c>
      <c r="F3" s="374" t="s">
        <v>219</v>
      </c>
      <c r="G3" s="374" t="s">
        <v>13</v>
      </c>
      <c r="H3" s="375" t="s">
        <v>14</v>
      </c>
      <c r="I3" s="367" t="s">
        <v>15</v>
      </c>
      <c r="J3" s="368" t="s">
        <v>16</v>
      </c>
      <c r="K3" s="362" t="s">
        <v>189</v>
      </c>
      <c r="L3" s="364"/>
      <c r="M3" s="362" t="s">
        <v>215</v>
      </c>
      <c r="N3" s="363"/>
      <c r="O3" s="364"/>
      <c r="P3" s="365" t="s">
        <v>190</v>
      </c>
      <c r="Q3" s="366"/>
      <c r="R3" s="362" t="s">
        <v>209</v>
      </c>
      <c r="S3" s="363"/>
      <c r="T3" s="364"/>
      <c r="U3" s="365" t="s">
        <v>210</v>
      </c>
      <c r="V3" s="366"/>
    </row>
    <row r="4" spans="2:22" ht="100.5" customHeight="1" x14ac:dyDescent="0.3">
      <c r="B4" s="376"/>
      <c r="C4" s="376"/>
      <c r="D4" s="376"/>
      <c r="E4" s="374"/>
      <c r="F4" s="374"/>
      <c r="G4" s="374"/>
      <c r="H4" s="376"/>
      <c r="I4" s="367"/>
      <c r="J4" s="369"/>
      <c r="K4" s="155" t="s">
        <v>191</v>
      </c>
      <c r="L4" s="155" t="s">
        <v>1</v>
      </c>
      <c r="M4" s="155" t="s">
        <v>216</v>
      </c>
      <c r="N4" s="155" t="s">
        <v>217</v>
      </c>
      <c r="O4" s="155" t="s">
        <v>218</v>
      </c>
      <c r="P4" s="156" t="s">
        <v>17</v>
      </c>
      <c r="Q4" s="156" t="s">
        <v>18</v>
      </c>
      <c r="R4" s="155" t="s">
        <v>192</v>
      </c>
      <c r="S4" s="155" t="s">
        <v>193</v>
      </c>
      <c r="T4" s="155" t="s">
        <v>194</v>
      </c>
      <c r="U4" s="155" t="s">
        <v>195</v>
      </c>
      <c r="V4" s="155" t="s">
        <v>220</v>
      </c>
    </row>
    <row r="5" spans="2:22" ht="21" hidden="1" customHeight="1" x14ac:dyDescent="0.3">
      <c r="B5" s="371" t="s">
        <v>205</v>
      </c>
      <c r="C5" s="372"/>
      <c r="D5" s="373"/>
      <c r="E5" s="109"/>
      <c r="F5" s="148" t="s">
        <v>20</v>
      </c>
      <c r="G5" s="114">
        <f>SUM(G6:G26)</f>
        <v>109957500</v>
      </c>
      <c r="H5" s="115"/>
      <c r="I5" s="97"/>
      <c r="J5" s="13"/>
      <c r="K5" s="96"/>
      <c r="L5" s="96" t="s">
        <v>71</v>
      </c>
      <c r="M5" s="96"/>
      <c r="N5" s="96"/>
      <c r="O5" s="96"/>
      <c r="P5" s="114"/>
      <c r="Q5" s="109"/>
      <c r="R5" s="98"/>
      <c r="S5" s="99"/>
      <c r="T5" s="100"/>
      <c r="U5" s="98"/>
      <c r="V5" s="99"/>
    </row>
    <row r="6" spans="2:22" s="121" customFormat="1" ht="168.75" hidden="1" customHeight="1" x14ac:dyDescent="0.3">
      <c r="B6" s="116">
        <v>1</v>
      </c>
      <c r="C6" s="116"/>
      <c r="D6" s="117" t="s">
        <v>21</v>
      </c>
      <c r="E6" s="118" t="s">
        <v>22</v>
      </c>
      <c r="F6" s="117" t="s">
        <v>23</v>
      </c>
      <c r="G6" s="120">
        <v>2000000</v>
      </c>
      <c r="H6" s="117" t="s">
        <v>24</v>
      </c>
      <c r="I6" s="103"/>
      <c r="J6" s="104"/>
      <c r="K6" s="101"/>
      <c r="L6" s="102"/>
      <c r="M6" s="102"/>
      <c r="N6" s="102"/>
      <c r="O6" s="102"/>
      <c r="P6" s="120"/>
      <c r="Q6" s="118" t="s">
        <v>22</v>
      </c>
      <c r="R6" s="105"/>
      <c r="S6" s="106"/>
      <c r="T6" s="107"/>
      <c r="U6" s="105"/>
      <c r="V6" s="106"/>
    </row>
    <row r="7" spans="2:22" s="121" customFormat="1" ht="75" hidden="1" customHeight="1" x14ac:dyDescent="0.5">
      <c r="B7" s="116">
        <v>2</v>
      </c>
      <c r="C7" s="116"/>
      <c r="D7" s="117" t="s">
        <v>25</v>
      </c>
      <c r="E7" s="118" t="s">
        <v>26</v>
      </c>
      <c r="F7" s="117" t="s">
        <v>23</v>
      </c>
      <c r="G7" s="120">
        <v>300000</v>
      </c>
      <c r="H7" s="117" t="s">
        <v>27</v>
      </c>
      <c r="I7" s="108"/>
      <c r="J7" s="108"/>
      <c r="K7" s="95"/>
      <c r="L7" s="95"/>
      <c r="M7" s="95"/>
      <c r="N7" s="95"/>
      <c r="O7" s="95"/>
      <c r="P7" s="120"/>
      <c r="Q7" s="118" t="s">
        <v>26</v>
      </c>
      <c r="R7" s="95"/>
      <c r="S7" s="95"/>
      <c r="T7" s="95"/>
      <c r="U7" s="95"/>
      <c r="V7" s="95"/>
    </row>
    <row r="8" spans="2:22" s="121" customFormat="1" ht="112.5" hidden="1" customHeight="1" x14ac:dyDescent="0.5">
      <c r="B8" s="116">
        <v>3</v>
      </c>
      <c r="C8" s="116"/>
      <c r="D8" s="117" t="s">
        <v>28</v>
      </c>
      <c r="E8" s="118" t="s">
        <v>22</v>
      </c>
      <c r="F8" s="117" t="s">
        <v>29</v>
      </c>
      <c r="G8" s="120">
        <v>500000</v>
      </c>
      <c r="H8" s="117" t="s">
        <v>30</v>
      </c>
      <c r="I8" s="108"/>
      <c r="J8" s="108"/>
      <c r="K8" s="95"/>
      <c r="L8" s="95"/>
      <c r="M8" s="95"/>
      <c r="N8" s="95"/>
      <c r="O8" s="95"/>
      <c r="P8" s="120"/>
      <c r="Q8" s="118" t="s">
        <v>22</v>
      </c>
      <c r="R8" s="95"/>
      <c r="S8" s="95"/>
      <c r="T8" s="95"/>
      <c r="U8" s="95"/>
      <c r="V8" s="95"/>
    </row>
    <row r="9" spans="2:22" s="121" customFormat="1" ht="206.25" hidden="1" customHeight="1" x14ac:dyDescent="0.5">
      <c r="B9" s="116">
        <v>4</v>
      </c>
      <c r="C9" s="116"/>
      <c r="D9" s="117" t="s">
        <v>31</v>
      </c>
      <c r="E9" s="118" t="s">
        <v>22</v>
      </c>
      <c r="F9" s="117" t="s">
        <v>23</v>
      </c>
      <c r="G9" s="120">
        <v>1500000</v>
      </c>
      <c r="H9" s="117" t="s">
        <v>32</v>
      </c>
      <c r="I9" s="108"/>
      <c r="J9" s="108"/>
      <c r="K9" s="95"/>
      <c r="L9" s="95"/>
      <c r="M9" s="95"/>
      <c r="N9" s="95"/>
      <c r="O9" s="95"/>
      <c r="P9" s="120"/>
      <c r="Q9" s="118" t="s">
        <v>22</v>
      </c>
      <c r="R9" s="95"/>
      <c r="S9" s="95"/>
      <c r="T9" s="95"/>
      <c r="U9" s="95"/>
      <c r="V9" s="95"/>
    </row>
    <row r="10" spans="2:22" s="121" customFormat="1" ht="56.25" hidden="1" customHeight="1" x14ac:dyDescent="0.5">
      <c r="B10" s="116">
        <v>5</v>
      </c>
      <c r="C10" s="116"/>
      <c r="D10" s="117" t="s">
        <v>33</v>
      </c>
      <c r="E10" s="118" t="s">
        <v>26</v>
      </c>
      <c r="F10" s="117" t="s">
        <v>34</v>
      </c>
      <c r="G10" s="120">
        <v>800000</v>
      </c>
      <c r="H10" s="117" t="s">
        <v>35</v>
      </c>
      <c r="I10" s="108"/>
      <c r="J10" s="108"/>
      <c r="K10" s="95"/>
      <c r="L10" s="95"/>
      <c r="M10" s="95"/>
      <c r="N10" s="95"/>
      <c r="O10" s="95"/>
      <c r="P10" s="120"/>
      <c r="Q10" s="118" t="s">
        <v>26</v>
      </c>
      <c r="R10" s="95"/>
      <c r="S10" s="95"/>
      <c r="T10" s="95"/>
      <c r="U10" s="95"/>
      <c r="V10" s="95"/>
    </row>
    <row r="11" spans="2:22" s="121" customFormat="1" ht="75" hidden="1" customHeight="1" x14ac:dyDescent="0.5">
      <c r="B11" s="116">
        <v>6</v>
      </c>
      <c r="C11" s="116"/>
      <c r="D11" s="117" t="s">
        <v>36</v>
      </c>
      <c r="E11" s="118" t="s">
        <v>37</v>
      </c>
      <c r="F11" s="117" t="s">
        <v>38</v>
      </c>
      <c r="G11" s="120">
        <v>2000000</v>
      </c>
      <c r="H11" s="117" t="s">
        <v>39</v>
      </c>
      <c r="I11" s="108"/>
      <c r="J11" s="108"/>
      <c r="K11" s="95"/>
      <c r="L11" s="95"/>
      <c r="M11" s="95"/>
      <c r="N11" s="95"/>
      <c r="O11" s="95"/>
      <c r="P11" s="120"/>
      <c r="Q11" s="118" t="s">
        <v>37</v>
      </c>
      <c r="R11" s="95"/>
      <c r="S11" s="95"/>
      <c r="T11" s="95"/>
      <c r="U11" s="95"/>
      <c r="V11" s="95"/>
    </row>
    <row r="12" spans="2:22" s="121" customFormat="1" ht="93.75" hidden="1" customHeight="1" x14ac:dyDescent="0.5">
      <c r="B12" s="116">
        <v>7</v>
      </c>
      <c r="C12" s="116"/>
      <c r="D12" s="117" t="s">
        <v>40</v>
      </c>
      <c r="E12" s="118" t="s">
        <v>37</v>
      </c>
      <c r="F12" s="117" t="s">
        <v>38</v>
      </c>
      <c r="G12" s="120">
        <v>5000000</v>
      </c>
      <c r="H12" s="117" t="s">
        <v>41</v>
      </c>
      <c r="I12" s="108"/>
      <c r="J12" s="108"/>
      <c r="K12" s="95"/>
      <c r="L12" s="95"/>
      <c r="M12" s="95"/>
      <c r="N12" s="95"/>
      <c r="O12" s="95"/>
      <c r="P12" s="120"/>
      <c r="Q12" s="118" t="s">
        <v>37</v>
      </c>
      <c r="R12" s="95"/>
      <c r="S12" s="95"/>
      <c r="T12" s="95"/>
      <c r="U12" s="95"/>
      <c r="V12" s="95"/>
    </row>
    <row r="13" spans="2:22" s="121" customFormat="1" ht="187.5" hidden="1" customHeight="1" x14ac:dyDescent="0.5">
      <c r="B13" s="116">
        <v>8</v>
      </c>
      <c r="C13" s="116"/>
      <c r="D13" s="117" t="s">
        <v>42</v>
      </c>
      <c r="E13" s="118" t="s">
        <v>43</v>
      </c>
      <c r="F13" s="117" t="s">
        <v>23</v>
      </c>
      <c r="G13" s="120">
        <v>10000000</v>
      </c>
      <c r="H13" s="117" t="s">
        <v>44</v>
      </c>
      <c r="I13" s="108"/>
      <c r="J13" s="108"/>
      <c r="K13" s="95"/>
      <c r="L13" s="95"/>
      <c r="M13" s="95"/>
      <c r="N13" s="95"/>
      <c r="O13" s="95"/>
      <c r="P13" s="120"/>
      <c r="Q13" s="118" t="s">
        <v>43</v>
      </c>
      <c r="R13" s="95"/>
      <c r="S13" s="95"/>
      <c r="T13" s="95"/>
      <c r="U13" s="95"/>
      <c r="V13" s="95"/>
    </row>
    <row r="14" spans="2:22" s="121" customFormat="1" ht="93.75" hidden="1" customHeight="1" x14ac:dyDescent="0.5">
      <c r="B14" s="116">
        <v>9</v>
      </c>
      <c r="C14" s="116"/>
      <c r="D14" s="117" t="s">
        <v>45</v>
      </c>
      <c r="E14" s="118" t="s">
        <v>46</v>
      </c>
      <c r="F14" s="117" t="s">
        <v>29</v>
      </c>
      <c r="G14" s="120">
        <v>1000000</v>
      </c>
      <c r="H14" s="117" t="s">
        <v>47</v>
      </c>
      <c r="I14" s="108"/>
      <c r="J14" s="108"/>
      <c r="K14" s="95"/>
      <c r="L14" s="95"/>
      <c r="M14" s="95"/>
      <c r="N14" s="95"/>
      <c r="O14" s="95"/>
      <c r="P14" s="120"/>
      <c r="Q14" s="118" t="s">
        <v>46</v>
      </c>
      <c r="R14" s="95"/>
      <c r="S14" s="95"/>
      <c r="T14" s="95"/>
      <c r="U14" s="95"/>
      <c r="V14" s="95"/>
    </row>
    <row r="15" spans="2:22" s="121" customFormat="1" ht="93.75" hidden="1" customHeight="1" x14ac:dyDescent="0.5">
      <c r="B15" s="116">
        <v>10</v>
      </c>
      <c r="C15" s="116"/>
      <c r="D15" s="117" t="s">
        <v>48</v>
      </c>
      <c r="E15" s="118" t="s">
        <v>46</v>
      </c>
      <c r="F15" s="117" t="s">
        <v>29</v>
      </c>
      <c r="G15" s="120">
        <v>1500000</v>
      </c>
      <c r="H15" s="117" t="s">
        <v>49</v>
      </c>
      <c r="I15" s="108"/>
      <c r="J15" s="108"/>
      <c r="K15" s="95"/>
      <c r="L15" s="95"/>
      <c r="M15" s="95"/>
      <c r="N15" s="95"/>
      <c r="O15" s="95"/>
      <c r="P15" s="120"/>
      <c r="Q15" s="118" t="s">
        <v>46</v>
      </c>
      <c r="R15" s="95"/>
      <c r="S15" s="95"/>
      <c r="T15" s="95"/>
      <c r="U15" s="95"/>
      <c r="V15" s="95"/>
    </row>
    <row r="16" spans="2:22" s="121" customFormat="1" ht="112.5" hidden="1" customHeight="1" x14ac:dyDescent="0.5">
      <c r="B16" s="116">
        <v>11</v>
      </c>
      <c r="C16" s="116"/>
      <c r="D16" s="117" t="s">
        <v>50</v>
      </c>
      <c r="E16" s="118" t="s">
        <v>46</v>
      </c>
      <c r="F16" s="117" t="s">
        <v>29</v>
      </c>
      <c r="G16" s="120">
        <v>2000000</v>
      </c>
      <c r="H16" s="117" t="s">
        <v>51</v>
      </c>
      <c r="I16" s="108"/>
      <c r="J16" s="108"/>
      <c r="K16" s="95"/>
      <c r="L16" s="95"/>
      <c r="M16" s="95"/>
      <c r="N16" s="95"/>
      <c r="O16" s="95"/>
      <c r="P16" s="120"/>
      <c r="Q16" s="118" t="s">
        <v>46</v>
      </c>
      <c r="R16" s="95"/>
      <c r="S16" s="95"/>
      <c r="T16" s="95"/>
      <c r="U16" s="95"/>
      <c r="V16" s="95"/>
    </row>
    <row r="17" spans="2:22" s="121" customFormat="1" ht="56.25" hidden="1" customHeight="1" x14ac:dyDescent="0.5">
      <c r="B17" s="116">
        <v>12</v>
      </c>
      <c r="C17" s="116"/>
      <c r="D17" s="117" t="s">
        <v>52</v>
      </c>
      <c r="E17" s="118" t="s">
        <v>26</v>
      </c>
      <c r="F17" s="117" t="s">
        <v>29</v>
      </c>
      <c r="G17" s="120">
        <v>252500</v>
      </c>
      <c r="H17" s="117" t="s">
        <v>53</v>
      </c>
      <c r="I17" s="108"/>
      <c r="J17" s="108"/>
      <c r="K17" s="95"/>
      <c r="L17" s="95"/>
      <c r="M17" s="95"/>
      <c r="N17" s="95"/>
      <c r="O17" s="95"/>
      <c r="P17" s="120"/>
      <c r="Q17" s="118" t="s">
        <v>26</v>
      </c>
      <c r="R17" s="95"/>
      <c r="S17" s="95"/>
      <c r="T17" s="95"/>
      <c r="U17" s="95"/>
      <c r="V17" s="95"/>
    </row>
    <row r="18" spans="2:22" s="121" customFormat="1" ht="93.75" hidden="1" customHeight="1" x14ac:dyDescent="0.5">
      <c r="B18" s="116">
        <v>13</v>
      </c>
      <c r="C18" s="116"/>
      <c r="D18" s="117" t="s">
        <v>54</v>
      </c>
      <c r="E18" s="118" t="s">
        <v>46</v>
      </c>
      <c r="F18" s="117" t="s">
        <v>29</v>
      </c>
      <c r="G18" s="120">
        <v>1500000</v>
      </c>
      <c r="H18" s="117" t="s">
        <v>55</v>
      </c>
      <c r="I18" s="108"/>
      <c r="J18" s="108"/>
      <c r="K18" s="95"/>
      <c r="L18" s="95"/>
      <c r="M18" s="95"/>
      <c r="N18" s="95"/>
      <c r="O18" s="95"/>
      <c r="P18" s="120"/>
      <c r="Q18" s="118" t="s">
        <v>46</v>
      </c>
      <c r="R18" s="95"/>
      <c r="S18" s="95"/>
      <c r="T18" s="95"/>
      <c r="U18" s="95"/>
      <c r="V18" s="95"/>
    </row>
    <row r="19" spans="2:22" s="121" customFormat="1" ht="112.5" hidden="1" customHeight="1" x14ac:dyDescent="0.5">
      <c r="B19" s="116">
        <v>14</v>
      </c>
      <c r="C19" s="116"/>
      <c r="D19" s="117" t="s">
        <v>56</v>
      </c>
      <c r="E19" s="118" t="s">
        <v>57</v>
      </c>
      <c r="F19" s="117" t="s">
        <v>34</v>
      </c>
      <c r="G19" s="120">
        <v>20970000</v>
      </c>
      <c r="H19" s="117" t="s">
        <v>58</v>
      </c>
      <c r="I19" s="108"/>
      <c r="J19" s="108"/>
      <c r="K19" s="95"/>
      <c r="L19" s="95"/>
      <c r="M19" s="95"/>
      <c r="N19" s="95"/>
      <c r="O19" s="95"/>
      <c r="P19" s="120"/>
      <c r="Q19" s="118" t="s">
        <v>57</v>
      </c>
      <c r="R19" s="95"/>
      <c r="S19" s="95"/>
      <c r="T19" s="95"/>
      <c r="U19" s="95"/>
      <c r="V19" s="95"/>
    </row>
    <row r="20" spans="2:22" s="121" customFormat="1" ht="75" hidden="1" customHeight="1" x14ac:dyDescent="0.5">
      <c r="B20" s="116">
        <v>15</v>
      </c>
      <c r="C20" s="116"/>
      <c r="D20" s="117" t="s">
        <v>59</v>
      </c>
      <c r="E20" s="118" t="s">
        <v>26</v>
      </c>
      <c r="F20" s="117" t="s">
        <v>29</v>
      </c>
      <c r="G20" s="120">
        <v>1500000</v>
      </c>
      <c r="H20" s="117" t="s">
        <v>60</v>
      </c>
      <c r="I20" s="108"/>
      <c r="J20" s="108"/>
      <c r="K20" s="95"/>
      <c r="L20" s="95"/>
      <c r="M20" s="95"/>
      <c r="N20" s="95"/>
      <c r="O20" s="95"/>
      <c r="P20" s="120"/>
      <c r="Q20" s="118" t="s">
        <v>26</v>
      </c>
      <c r="R20" s="95"/>
      <c r="S20" s="95"/>
      <c r="T20" s="95"/>
      <c r="U20" s="95"/>
      <c r="V20" s="95"/>
    </row>
    <row r="21" spans="2:22" s="121" customFormat="1" ht="112.5" hidden="1" customHeight="1" x14ac:dyDescent="0.5">
      <c r="B21" s="116">
        <v>16</v>
      </c>
      <c r="C21" s="116"/>
      <c r="D21" s="117" t="s">
        <v>61</v>
      </c>
      <c r="E21" s="118" t="s">
        <v>62</v>
      </c>
      <c r="F21" s="117" t="s">
        <v>34</v>
      </c>
      <c r="G21" s="120">
        <v>1135000</v>
      </c>
      <c r="H21" s="117" t="s">
        <v>63</v>
      </c>
      <c r="I21" s="108"/>
      <c r="J21" s="108"/>
      <c r="K21" s="95"/>
      <c r="L21" s="95"/>
      <c r="M21" s="95"/>
      <c r="N21" s="95"/>
      <c r="O21" s="95"/>
      <c r="P21" s="120"/>
      <c r="Q21" s="118" t="s">
        <v>62</v>
      </c>
      <c r="R21" s="95"/>
      <c r="S21" s="95"/>
      <c r="T21" s="95"/>
      <c r="U21" s="95"/>
      <c r="V21" s="95"/>
    </row>
    <row r="22" spans="2:22" s="121" customFormat="1" ht="56.25" hidden="1" customHeight="1" x14ac:dyDescent="0.5">
      <c r="B22" s="116">
        <v>17</v>
      </c>
      <c r="C22" s="116"/>
      <c r="D22" s="117" t="s">
        <v>64</v>
      </c>
      <c r="E22" s="118" t="s">
        <v>65</v>
      </c>
      <c r="F22" s="117" t="s">
        <v>23</v>
      </c>
      <c r="G22" s="120">
        <v>1500000</v>
      </c>
      <c r="H22" s="117" t="s">
        <v>66</v>
      </c>
      <c r="I22" s="108"/>
      <c r="J22" s="108"/>
      <c r="K22" s="95"/>
      <c r="L22" s="95"/>
      <c r="M22" s="95"/>
      <c r="N22" s="95"/>
      <c r="O22" s="95"/>
      <c r="P22" s="120"/>
      <c r="Q22" s="118" t="s">
        <v>65</v>
      </c>
      <c r="R22" s="95"/>
      <c r="S22" s="95"/>
      <c r="T22" s="95"/>
      <c r="U22" s="95"/>
      <c r="V22" s="95"/>
    </row>
    <row r="23" spans="2:22" s="121" customFormat="1" ht="56.25" hidden="1" customHeight="1" x14ac:dyDescent="0.5">
      <c r="B23" s="116">
        <v>18</v>
      </c>
      <c r="C23" s="116"/>
      <c r="D23" s="117" t="s">
        <v>67</v>
      </c>
      <c r="E23" s="118" t="s">
        <v>65</v>
      </c>
      <c r="F23" s="117" t="s">
        <v>23</v>
      </c>
      <c r="G23" s="120">
        <v>1500000</v>
      </c>
      <c r="H23" s="117" t="s">
        <v>68</v>
      </c>
      <c r="I23" s="108"/>
      <c r="J23" s="108"/>
      <c r="K23" s="95"/>
      <c r="L23" s="95"/>
      <c r="M23" s="95"/>
      <c r="N23" s="95"/>
      <c r="O23" s="95"/>
      <c r="P23" s="143"/>
      <c r="Q23" s="144" t="s">
        <v>65</v>
      </c>
      <c r="R23" s="95"/>
      <c r="S23" s="95"/>
      <c r="T23" s="95"/>
      <c r="U23" s="95"/>
      <c r="V23" s="95"/>
    </row>
    <row r="24" spans="2:22" s="121" customFormat="1" ht="58.5" x14ac:dyDescent="0.5">
      <c r="B24" s="116">
        <v>1</v>
      </c>
      <c r="C24" s="116">
        <v>2553</v>
      </c>
      <c r="D24" s="117" t="s">
        <v>211</v>
      </c>
      <c r="E24" s="118" t="s">
        <v>9</v>
      </c>
      <c r="F24" s="117" t="s">
        <v>9</v>
      </c>
      <c r="G24" s="120">
        <v>30000000</v>
      </c>
      <c r="H24" s="117" t="s">
        <v>73</v>
      </c>
      <c r="I24" s="56"/>
      <c r="J24" s="56"/>
      <c r="K24" s="142" t="s">
        <v>71</v>
      </c>
      <c r="L24" s="145"/>
      <c r="M24" s="145"/>
      <c r="N24" s="145"/>
      <c r="O24" s="145"/>
      <c r="P24" s="120"/>
      <c r="Q24" s="142" t="s">
        <v>71</v>
      </c>
      <c r="R24" s="145"/>
      <c r="S24" s="145"/>
      <c r="T24" s="145"/>
      <c r="U24" s="145"/>
      <c r="V24" s="145"/>
    </row>
    <row r="25" spans="2:22" s="121" customFormat="1" ht="58.5" x14ac:dyDescent="0.5">
      <c r="B25" s="116">
        <v>2</v>
      </c>
      <c r="C25" s="116">
        <v>2553</v>
      </c>
      <c r="D25" s="117" t="s">
        <v>212</v>
      </c>
      <c r="E25" s="118" t="s">
        <v>9</v>
      </c>
      <c r="F25" s="117" t="s">
        <v>9</v>
      </c>
      <c r="G25" s="120">
        <v>15000000</v>
      </c>
      <c r="H25" s="117" t="s">
        <v>74</v>
      </c>
      <c r="I25" s="56"/>
      <c r="J25" s="56"/>
      <c r="K25" s="142" t="s">
        <v>71</v>
      </c>
      <c r="L25" s="145"/>
      <c r="M25" s="145"/>
      <c r="N25" s="145"/>
      <c r="O25" s="145"/>
      <c r="P25" s="120"/>
      <c r="Q25" s="142" t="s">
        <v>71</v>
      </c>
      <c r="R25" s="145"/>
      <c r="S25" s="145"/>
      <c r="T25" s="145"/>
      <c r="U25" s="145"/>
      <c r="V25" s="145"/>
    </row>
    <row r="26" spans="2:22" s="121" customFormat="1" ht="58.5" x14ac:dyDescent="0.5">
      <c r="B26" s="116">
        <v>3</v>
      </c>
      <c r="C26" s="116">
        <v>2553</v>
      </c>
      <c r="D26" s="117" t="s">
        <v>213</v>
      </c>
      <c r="E26" s="118" t="s">
        <v>9</v>
      </c>
      <c r="F26" s="117" t="s">
        <v>9</v>
      </c>
      <c r="G26" s="120">
        <v>10000000</v>
      </c>
      <c r="H26" s="117" t="s">
        <v>75</v>
      </c>
      <c r="I26" s="56"/>
      <c r="J26" s="56"/>
      <c r="K26" s="142" t="s">
        <v>71</v>
      </c>
      <c r="L26" s="145"/>
      <c r="M26" s="145"/>
      <c r="N26" s="145"/>
      <c r="O26" s="145"/>
      <c r="P26" s="120"/>
      <c r="Q26" s="142" t="s">
        <v>71</v>
      </c>
      <c r="R26" s="145"/>
      <c r="S26" s="145"/>
      <c r="T26" s="145"/>
      <c r="U26" s="145"/>
      <c r="V26" s="145"/>
    </row>
    <row r="27" spans="2:22" ht="63" customHeight="1" x14ac:dyDescent="0.5">
      <c r="B27" s="116">
        <v>4</v>
      </c>
      <c r="C27" s="116">
        <v>2554</v>
      </c>
      <c r="D27" s="117" t="s">
        <v>214</v>
      </c>
      <c r="E27" s="118" t="s">
        <v>9</v>
      </c>
      <c r="F27" s="117" t="s">
        <v>9</v>
      </c>
      <c r="G27" s="120">
        <v>40000000</v>
      </c>
      <c r="H27" s="117" t="s">
        <v>84</v>
      </c>
      <c r="I27" s="56"/>
      <c r="J27" s="56"/>
      <c r="K27" s="142" t="s">
        <v>71</v>
      </c>
      <c r="L27" s="145"/>
      <c r="M27" s="145"/>
      <c r="N27" s="145"/>
      <c r="O27" s="145"/>
      <c r="P27" s="142" t="s">
        <v>71</v>
      </c>
      <c r="Q27" s="40"/>
      <c r="R27" s="145"/>
      <c r="S27" s="142" t="s">
        <v>71</v>
      </c>
      <c r="T27" s="145"/>
      <c r="U27" s="145"/>
      <c r="V27" s="145"/>
    </row>
    <row r="28" spans="2:22" ht="69" customHeight="1" x14ac:dyDescent="0.5">
      <c r="B28" s="40">
        <v>5</v>
      </c>
      <c r="C28" s="40">
        <v>2559</v>
      </c>
      <c r="D28" s="122" t="s">
        <v>284</v>
      </c>
      <c r="E28" s="123" t="s">
        <v>9</v>
      </c>
      <c r="F28" s="149" t="s">
        <v>9</v>
      </c>
      <c r="G28" s="120">
        <v>9825000</v>
      </c>
      <c r="H28" s="124" t="s">
        <v>139</v>
      </c>
      <c r="I28" s="56"/>
      <c r="J28" s="56"/>
      <c r="K28" s="142" t="s">
        <v>71</v>
      </c>
      <c r="L28" s="145"/>
      <c r="M28" s="145"/>
      <c r="N28" s="145"/>
      <c r="O28" s="145"/>
      <c r="P28" s="142" t="s">
        <v>71</v>
      </c>
      <c r="Q28" s="112"/>
      <c r="R28" s="145"/>
      <c r="S28" s="142" t="s">
        <v>71</v>
      </c>
      <c r="T28" s="145"/>
      <c r="U28" s="145"/>
      <c r="V28" s="145"/>
    </row>
    <row r="29" spans="2:22" ht="61.5" customHeight="1" x14ac:dyDescent="0.5">
      <c r="B29" s="40">
        <v>6</v>
      </c>
      <c r="C29" s="40">
        <v>2559</v>
      </c>
      <c r="D29" s="122" t="s">
        <v>200</v>
      </c>
      <c r="E29" s="125" t="s">
        <v>9</v>
      </c>
      <c r="F29" s="150" t="s">
        <v>9</v>
      </c>
      <c r="G29" s="120">
        <v>29643000</v>
      </c>
      <c r="H29" s="126" t="s">
        <v>140</v>
      </c>
      <c r="I29" s="56"/>
      <c r="J29" s="56"/>
      <c r="K29" s="142" t="s">
        <v>71</v>
      </c>
      <c r="L29" s="145"/>
      <c r="M29" s="145"/>
      <c r="N29" s="145"/>
      <c r="O29" s="145"/>
      <c r="P29" s="142" t="s">
        <v>71</v>
      </c>
      <c r="Q29" s="112"/>
      <c r="R29" s="145"/>
      <c r="S29" s="142" t="s">
        <v>71</v>
      </c>
      <c r="T29" s="145"/>
      <c r="U29" s="145"/>
      <c r="V29" s="145"/>
    </row>
    <row r="30" spans="2:22" ht="63.75" customHeight="1" x14ac:dyDescent="0.5">
      <c r="B30" s="127">
        <v>7</v>
      </c>
      <c r="C30" s="128">
        <v>2560</v>
      </c>
      <c r="D30" s="129" t="s">
        <v>201</v>
      </c>
      <c r="E30" s="129" t="s">
        <v>148</v>
      </c>
      <c r="F30" s="151" t="s">
        <v>9</v>
      </c>
      <c r="G30" s="120">
        <v>30000000</v>
      </c>
      <c r="H30" s="130" t="s">
        <v>149</v>
      </c>
      <c r="I30" s="56"/>
      <c r="J30" s="56"/>
      <c r="K30" s="142" t="s">
        <v>71</v>
      </c>
      <c r="L30" s="145"/>
      <c r="M30" s="145"/>
      <c r="N30" s="145"/>
      <c r="O30" s="145"/>
      <c r="P30" s="142" t="s">
        <v>71</v>
      </c>
      <c r="Q30" s="40"/>
      <c r="R30" s="145"/>
      <c r="S30" s="142" t="s">
        <v>71</v>
      </c>
      <c r="T30" s="145"/>
      <c r="U30" s="145"/>
      <c r="V30" s="145"/>
    </row>
    <row r="31" spans="2:22" ht="105.75" customHeight="1" x14ac:dyDescent="0.5">
      <c r="B31" s="131">
        <v>8</v>
      </c>
      <c r="C31" s="131">
        <v>2562</v>
      </c>
      <c r="D31" s="132" t="s">
        <v>197</v>
      </c>
      <c r="E31" s="131" t="s">
        <v>9</v>
      </c>
      <c r="F31" s="152" t="s">
        <v>9</v>
      </c>
      <c r="G31" s="120">
        <v>10000000</v>
      </c>
      <c r="H31" s="132" t="s">
        <v>166</v>
      </c>
      <c r="I31" s="56"/>
      <c r="J31" s="56"/>
      <c r="K31" s="142" t="s">
        <v>71</v>
      </c>
      <c r="L31" s="145"/>
      <c r="M31" s="145"/>
      <c r="N31" s="145"/>
      <c r="O31" s="145"/>
      <c r="P31" s="133"/>
      <c r="Q31" s="142" t="s">
        <v>71</v>
      </c>
      <c r="R31" s="145"/>
      <c r="S31" s="145"/>
      <c r="T31" s="145"/>
      <c r="U31" s="145"/>
      <c r="V31" s="145"/>
    </row>
    <row r="32" spans="2:22" ht="106.5" customHeight="1" x14ac:dyDescent="0.5">
      <c r="B32" s="131">
        <v>9</v>
      </c>
      <c r="C32" s="131">
        <v>2562</v>
      </c>
      <c r="D32" s="132" t="s">
        <v>198</v>
      </c>
      <c r="E32" s="131" t="s">
        <v>9</v>
      </c>
      <c r="F32" s="152" t="s">
        <v>9</v>
      </c>
      <c r="G32" s="120">
        <v>10000000</v>
      </c>
      <c r="H32" s="132" t="s">
        <v>167</v>
      </c>
      <c r="I32" s="56"/>
      <c r="J32" s="56"/>
      <c r="K32" s="142" t="s">
        <v>71</v>
      </c>
      <c r="L32" s="145"/>
      <c r="M32" s="145"/>
      <c r="N32" s="145"/>
      <c r="O32" s="145"/>
      <c r="P32" s="40"/>
      <c r="Q32" s="142" t="s">
        <v>71</v>
      </c>
      <c r="R32" s="145"/>
      <c r="S32" s="145"/>
      <c r="T32" s="145"/>
      <c r="U32" s="145"/>
      <c r="V32" s="145"/>
    </row>
    <row r="33" spans="2:22" ht="102.75" customHeight="1" x14ac:dyDescent="0.5">
      <c r="B33" s="131">
        <v>10</v>
      </c>
      <c r="C33" s="131">
        <v>2562</v>
      </c>
      <c r="D33" s="132" t="s">
        <v>199</v>
      </c>
      <c r="E33" s="131" t="s">
        <v>9</v>
      </c>
      <c r="F33" s="152" t="s">
        <v>9</v>
      </c>
      <c r="G33" s="120">
        <v>30000000</v>
      </c>
      <c r="H33" s="132" t="s">
        <v>206</v>
      </c>
      <c r="I33" s="56"/>
      <c r="J33" s="56"/>
      <c r="K33" s="142" t="s">
        <v>71</v>
      </c>
      <c r="L33" s="145"/>
      <c r="M33" s="145"/>
      <c r="N33" s="145"/>
      <c r="O33" s="145"/>
      <c r="P33" s="142" t="s">
        <v>71</v>
      </c>
      <c r="Q33" s="112"/>
      <c r="R33" s="145"/>
      <c r="S33" s="142" t="s">
        <v>71</v>
      </c>
      <c r="T33" s="145"/>
      <c r="U33" s="145"/>
      <c r="V33" s="145"/>
    </row>
    <row r="34" spans="2:22" ht="100.5" customHeight="1" x14ac:dyDescent="0.5">
      <c r="B34" s="110">
        <v>11</v>
      </c>
      <c r="C34" s="110">
        <v>2563</v>
      </c>
      <c r="D34" s="111" t="s">
        <v>173</v>
      </c>
      <c r="E34" s="111" t="s">
        <v>9</v>
      </c>
      <c r="F34" s="153" t="s">
        <v>9</v>
      </c>
      <c r="G34" s="120">
        <v>30000000</v>
      </c>
      <c r="H34" s="111" t="s">
        <v>172</v>
      </c>
      <c r="I34" s="56"/>
      <c r="J34" s="56"/>
      <c r="K34" s="142" t="s">
        <v>71</v>
      </c>
      <c r="L34" s="145"/>
      <c r="M34" s="145"/>
      <c r="N34" s="145"/>
      <c r="O34" s="145"/>
      <c r="P34" s="112"/>
      <c r="Q34" s="142" t="s">
        <v>71</v>
      </c>
      <c r="R34" s="145"/>
      <c r="S34" s="145"/>
      <c r="T34" s="145"/>
      <c r="U34" s="145"/>
      <c r="V34" s="145"/>
    </row>
    <row r="35" spans="2:22" ht="78" x14ac:dyDescent="0.5">
      <c r="B35" s="134">
        <v>12</v>
      </c>
      <c r="C35" s="134">
        <v>2564</v>
      </c>
      <c r="D35" s="135" t="s">
        <v>202</v>
      </c>
      <c r="E35" s="136" t="s">
        <v>9</v>
      </c>
      <c r="F35" s="136" t="s">
        <v>9</v>
      </c>
      <c r="G35" s="120">
        <v>30000000</v>
      </c>
      <c r="H35" s="135" t="s">
        <v>177</v>
      </c>
      <c r="I35" s="56"/>
      <c r="J35" s="56"/>
      <c r="K35" s="142" t="s">
        <v>71</v>
      </c>
      <c r="L35" s="145"/>
      <c r="M35" s="145"/>
      <c r="N35" s="145"/>
      <c r="O35" s="145"/>
      <c r="P35" s="40"/>
      <c r="Q35" s="142" t="s">
        <v>71</v>
      </c>
      <c r="R35" s="145"/>
      <c r="S35" s="145"/>
      <c r="T35" s="145"/>
      <c r="U35" s="145"/>
      <c r="V35" s="145"/>
    </row>
    <row r="36" spans="2:22" ht="100.5" customHeight="1" x14ac:dyDescent="0.5">
      <c r="B36" s="137">
        <v>13</v>
      </c>
      <c r="C36" s="137">
        <v>2564</v>
      </c>
      <c r="D36" s="138" t="s">
        <v>203</v>
      </c>
      <c r="E36" s="138" t="s">
        <v>9</v>
      </c>
      <c r="F36" s="154" t="s">
        <v>9</v>
      </c>
      <c r="G36" s="120">
        <v>30000000</v>
      </c>
      <c r="H36" s="138" t="s">
        <v>179</v>
      </c>
      <c r="I36" s="56"/>
      <c r="J36" s="56"/>
      <c r="K36" s="142" t="s">
        <v>71</v>
      </c>
      <c r="L36" s="145"/>
      <c r="M36" s="145"/>
      <c r="N36" s="145"/>
      <c r="O36" s="145"/>
      <c r="P36" s="112"/>
      <c r="Q36" s="142" t="s">
        <v>71</v>
      </c>
      <c r="R36" s="145"/>
      <c r="S36" s="145"/>
      <c r="T36" s="145"/>
      <c r="U36" s="145"/>
      <c r="V36" s="145"/>
    </row>
    <row r="37" spans="2:22" ht="117" x14ac:dyDescent="0.5">
      <c r="B37" s="139">
        <v>14</v>
      </c>
      <c r="C37" s="139">
        <v>2564</v>
      </c>
      <c r="D37" s="135" t="s">
        <v>204</v>
      </c>
      <c r="E37" s="134" t="s">
        <v>9</v>
      </c>
      <c r="F37" s="136" t="s">
        <v>9</v>
      </c>
      <c r="G37" s="120">
        <v>4930000</v>
      </c>
      <c r="H37" s="135" t="s">
        <v>178</v>
      </c>
      <c r="I37" s="56"/>
      <c r="J37" s="56"/>
      <c r="K37" s="142" t="s">
        <v>71</v>
      </c>
      <c r="L37" s="145"/>
      <c r="M37" s="145"/>
      <c r="N37" s="145"/>
      <c r="O37" s="145"/>
      <c r="P37" s="112"/>
      <c r="Q37" s="142" t="s">
        <v>71</v>
      </c>
      <c r="R37" s="145"/>
      <c r="S37" s="145"/>
      <c r="T37" s="145"/>
      <c r="U37" s="145"/>
      <c r="V37" s="145"/>
    </row>
    <row r="38" spans="2:22" x14ac:dyDescent="0.5">
      <c r="F38" s="141" t="s">
        <v>207</v>
      </c>
      <c r="G38" s="146">
        <f>SUM(G24:G37)</f>
        <v>309398000</v>
      </c>
      <c r="H38" s="141" t="s">
        <v>208</v>
      </c>
    </row>
  </sheetData>
  <mergeCells count="17">
    <mergeCell ref="B5:D5"/>
    <mergeCell ref="E3:E4"/>
    <mergeCell ref="F3:F4"/>
    <mergeCell ref="G3:G4"/>
    <mergeCell ref="H3:H4"/>
    <mergeCell ref="B3:B4"/>
    <mergeCell ref="D3:D4"/>
    <mergeCell ref="C3:C4"/>
    <mergeCell ref="B1:V1"/>
    <mergeCell ref="R3:T3"/>
    <mergeCell ref="U3:V3"/>
    <mergeCell ref="M3:O3"/>
    <mergeCell ref="I3:I4"/>
    <mergeCell ref="P3:Q3"/>
    <mergeCell ref="J3:J4"/>
    <mergeCell ref="B2:Q2"/>
    <mergeCell ref="K3:L3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W24"/>
  <sheetViews>
    <sheetView zoomScale="70" zoomScaleNormal="70" workbookViewId="0">
      <selection activeCell="H39" sqref="H39"/>
    </sheetView>
  </sheetViews>
  <sheetFormatPr defaultRowHeight="21" x14ac:dyDescent="0.45"/>
  <cols>
    <col min="1" max="1" width="2.75" style="1" customWidth="1"/>
    <col min="2" max="2" width="6.375" style="1" customWidth="1"/>
    <col min="3" max="3" width="11.875" style="1" customWidth="1"/>
    <col min="4" max="4" width="24" style="1" customWidth="1"/>
    <col min="5" max="5" width="15.375" style="1" customWidth="1"/>
    <col min="6" max="6" width="12.375" style="1" customWidth="1"/>
    <col min="7" max="7" width="13.5" style="1" customWidth="1"/>
    <col min="8" max="8" width="26.375" style="12" customWidth="1"/>
    <col min="9" max="9" width="12.375" style="12" customWidth="1"/>
    <col min="10" max="11" width="10.875" style="1" customWidth="1"/>
    <col min="12" max="12" width="6.875" style="1" customWidth="1"/>
    <col min="13" max="13" width="9.125" style="1" customWidth="1"/>
    <col min="14" max="14" width="7" style="1" customWidth="1"/>
    <col min="15" max="15" width="9" style="1"/>
    <col min="16" max="16" width="11.625" style="1" customWidth="1"/>
    <col min="17" max="20" width="9" style="1"/>
    <col min="21" max="21" width="5.875" style="1" customWidth="1"/>
    <col min="22" max="255" width="9" style="1"/>
    <col min="256" max="256" width="2.75" style="1" customWidth="1"/>
    <col min="257" max="257" width="4.75" style="1" customWidth="1"/>
    <col min="258" max="258" width="28.625" style="1" customWidth="1"/>
    <col min="259" max="259" width="15.375" style="1" customWidth="1"/>
    <col min="260" max="260" width="12.375" style="1" customWidth="1"/>
    <col min="261" max="261" width="10.875" style="1" customWidth="1"/>
    <col min="262" max="262" width="26.375" style="1" customWidth="1"/>
    <col min="263" max="264" width="10.875" style="1" customWidth="1"/>
    <col min="265" max="265" width="9.375" style="1" customWidth="1"/>
    <col min="266" max="266" width="9.125" style="1" customWidth="1"/>
    <col min="267" max="511" width="9" style="1"/>
    <col min="512" max="512" width="2.75" style="1" customWidth="1"/>
    <col min="513" max="513" width="4.75" style="1" customWidth="1"/>
    <col min="514" max="514" width="28.625" style="1" customWidth="1"/>
    <col min="515" max="515" width="15.375" style="1" customWidth="1"/>
    <col min="516" max="516" width="12.375" style="1" customWidth="1"/>
    <col min="517" max="517" width="10.875" style="1" customWidth="1"/>
    <col min="518" max="518" width="26.375" style="1" customWidth="1"/>
    <col min="519" max="520" width="10.875" style="1" customWidth="1"/>
    <col min="521" max="521" width="9.375" style="1" customWidth="1"/>
    <col min="522" max="522" width="9.125" style="1" customWidth="1"/>
    <col min="523" max="767" width="9" style="1"/>
    <col min="768" max="768" width="2.75" style="1" customWidth="1"/>
    <col min="769" max="769" width="4.75" style="1" customWidth="1"/>
    <col min="770" max="770" width="28.625" style="1" customWidth="1"/>
    <col min="771" max="771" width="15.375" style="1" customWidth="1"/>
    <col min="772" max="772" width="12.375" style="1" customWidth="1"/>
    <col min="773" max="773" width="10.875" style="1" customWidth="1"/>
    <col min="774" max="774" width="26.375" style="1" customWidth="1"/>
    <col min="775" max="776" width="10.875" style="1" customWidth="1"/>
    <col min="777" max="777" width="9.375" style="1" customWidth="1"/>
    <col min="778" max="778" width="9.125" style="1" customWidth="1"/>
    <col min="779" max="1023" width="9" style="1"/>
    <col min="1024" max="1024" width="2.75" style="1" customWidth="1"/>
    <col min="1025" max="1025" width="4.75" style="1" customWidth="1"/>
    <col min="1026" max="1026" width="28.625" style="1" customWidth="1"/>
    <col min="1027" max="1027" width="15.375" style="1" customWidth="1"/>
    <col min="1028" max="1028" width="12.375" style="1" customWidth="1"/>
    <col min="1029" max="1029" width="10.875" style="1" customWidth="1"/>
    <col min="1030" max="1030" width="26.375" style="1" customWidth="1"/>
    <col min="1031" max="1032" width="10.875" style="1" customWidth="1"/>
    <col min="1033" max="1033" width="9.375" style="1" customWidth="1"/>
    <col min="1034" max="1034" width="9.125" style="1" customWidth="1"/>
    <col min="1035" max="1279" width="9" style="1"/>
    <col min="1280" max="1280" width="2.75" style="1" customWidth="1"/>
    <col min="1281" max="1281" width="4.75" style="1" customWidth="1"/>
    <col min="1282" max="1282" width="28.625" style="1" customWidth="1"/>
    <col min="1283" max="1283" width="15.375" style="1" customWidth="1"/>
    <col min="1284" max="1284" width="12.375" style="1" customWidth="1"/>
    <col min="1285" max="1285" width="10.875" style="1" customWidth="1"/>
    <col min="1286" max="1286" width="26.375" style="1" customWidth="1"/>
    <col min="1287" max="1288" width="10.875" style="1" customWidth="1"/>
    <col min="1289" max="1289" width="9.375" style="1" customWidth="1"/>
    <col min="1290" max="1290" width="9.125" style="1" customWidth="1"/>
    <col min="1291" max="1535" width="9" style="1"/>
    <col min="1536" max="1536" width="2.75" style="1" customWidth="1"/>
    <col min="1537" max="1537" width="4.75" style="1" customWidth="1"/>
    <col min="1538" max="1538" width="28.625" style="1" customWidth="1"/>
    <col min="1539" max="1539" width="15.375" style="1" customWidth="1"/>
    <col min="1540" max="1540" width="12.375" style="1" customWidth="1"/>
    <col min="1541" max="1541" width="10.875" style="1" customWidth="1"/>
    <col min="1542" max="1542" width="26.375" style="1" customWidth="1"/>
    <col min="1543" max="1544" width="10.875" style="1" customWidth="1"/>
    <col min="1545" max="1545" width="9.375" style="1" customWidth="1"/>
    <col min="1546" max="1546" width="9.125" style="1" customWidth="1"/>
    <col min="1547" max="1791" width="9" style="1"/>
    <col min="1792" max="1792" width="2.75" style="1" customWidth="1"/>
    <col min="1793" max="1793" width="4.75" style="1" customWidth="1"/>
    <col min="1794" max="1794" width="28.625" style="1" customWidth="1"/>
    <col min="1795" max="1795" width="15.375" style="1" customWidth="1"/>
    <col min="1796" max="1796" width="12.375" style="1" customWidth="1"/>
    <col min="1797" max="1797" width="10.875" style="1" customWidth="1"/>
    <col min="1798" max="1798" width="26.375" style="1" customWidth="1"/>
    <col min="1799" max="1800" width="10.875" style="1" customWidth="1"/>
    <col min="1801" max="1801" width="9.375" style="1" customWidth="1"/>
    <col min="1802" max="1802" width="9.125" style="1" customWidth="1"/>
    <col min="1803" max="2047" width="9" style="1"/>
    <col min="2048" max="2048" width="2.75" style="1" customWidth="1"/>
    <col min="2049" max="2049" width="4.75" style="1" customWidth="1"/>
    <col min="2050" max="2050" width="28.625" style="1" customWidth="1"/>
    <col min="2051" max="2051" width="15.375" style="1" customWidth="1"/>
    <col min="2052" max="2052" width="12.375" style="1" customWidth="1"/>
    <col min="2053" max="2053" width="10.875" style="1" customWidth="1"/>
    <col min="2054" max="2054" width="26.375" style="1" customWidth="1"/>
    <col min="2055" max="2056" width="10.875" style="1" customWidth="1"/>
    <col min="2057" max="2057" width="9.375" style="1" customWidth="1"/>
    <col min="2058" max="2058" width="9.125" style="1" customWidth="1"/>
    <col min="2059" max="2303" width="9" style="1"/>
    <col min="2304" max="2304" width="2.75" style="1" customWidth="1"/>
    <col min="2305" max="2305" width="4.75" style="1" customWidth="1"/>
    <col min="2306" max="2306" width="28.625" style="1" customWidth="1"/>
    <col min="2307" max="2307" width="15.375" style="1" customWidth="1"/>
    <col min="2308" max="2308" width="12.375" style="1" customWidth="1"/>
    <col min="2309" max="2309" width="10.875" style="1" customWidth="1"/>
    <col min="2310" max="2310" width="26.375" style="1" customWidth="1"/>
    <col min="2311" max="2312" width="10.875" style="1" customWidth="1"/>
    <col min="2313" max="2313" width="9.375" style="1" customWidth="1"/>
    <col min="2314" max="2314" width="9.125" style="1" customWidth="1"/>
    <col min="2315" max="2559" width="9" style="1"/>
    <col min="2560" max="2560" width="2.75" style="1" customWidth="1"/>
    <col min="2561" max="2561" width="4.75" style="1" customWidth="1"/>
    <col min="2562" max="2562" width="28.625" style="1" customWidth="1"/>
    <col min="2563" max="2563" width="15.375" style="1" customWidth="1"/>
    <col min="2564" max="2564" width="12.375" style="1" customWidth="1"/>
    <col min="2565" max="2565" width="10.875" style="1" customWidth="1"/>
    <col min="2566" max="2566" width="26.375" style="1" customWidth="1"/>
    <col min="2567" max="2568" width="10.875" style="1" customWidth="1"/>
    <col min="2569" max="2569" width="9.375" style="1" customWidth="1"/>
    <col min="2570" max="2570" width="9.125" style="1" customWidth="1"/>
    <col min="2571" max="2815" width="9" style="1"/>
    <col min="2816" max="2816" width="2.75" style="1" customWidth="1"/>
    <col min="2817" max="2817" width="4.75" style="1" customWidth="1"/>
    <col min="2818" max="2818" width="28.625" style="1" customWidth="1"/>
    <col min="2819" max="2819" width="15.375" style="1" customWidth="1"/>
    <col min="2820" max="2820" width="12.375" style="1" customWidth="1"/>
    <col min="2821" max="2821" width="10.875" style="1" customWidth="1"/>
    <col min="2822" max="2822" width="26.375" style="1" customWidth="1"/>
    <col min="2823" max="2824" width="10.875" style="1" customWidth="1"/>
    <col min="2825" max="2825" width="9.375" style="1" customWidth="1"/>
    <col min="2826" max="2826" width="9.125" style="1" customWidth="1"/>
    <col min="2827" max="3071" width="9" style="1"/>
    <col min="3072" max="3072" width="2.75" style="1" customWidth="1"/>
    <col min="3073" max="3073" width="4.75" style="1" customWidth="1"/>
    <col min="3074" max="3074" width="28.625" style="1" customWidth="1"/>
    <col min="3075" max="3075" width="15.375" style="1" customWidth="1"/>
    <col min="3076" max="3076" width="12.375" style="1" customWidth="1"/>
    <col min="3077" max="3077" width="10.875" style="1" customWidth="1"/>
    <col min="3078" max="3078" width="26.375" style="1" customWidth="1"/>
    <col min="3079" max="3080" width="10.875" style="1" customWidth="1"/>
    <col min="3081" max="3081" width="9.375" style="1" customWidth="1"/>
    <col min="3082" max="3082" width="9.125" style="1" customWidth="1"/>
    <col min="3083" max="3327" width="9" style="1"/>
    <col min="3328" max="3328" width="2.75" style="1" customWidth="1"/>
    <col min="3329" max="3329" width="4.75" style="1" customWidth="1"/>
    <col min="3330" max="3330" width="28.625" style="1" customWidth="1"/>
    <col min="3331" max="3331" width="15.375" style="1" customWidth="1"/>
    <col min="3332" max="3332" width="12.375" style="1" customWidth="1"/>
    <col min="3333" max="3333" width="10.875" style="1" customWidth="1"/>
    <col min="3334" max="3334" width="26.375" style="1" customWidth="1"/>
    <col min="3335" max="3336" width="10.875" style="1" customWidth="1"/>
    <col min="3337" max="3337" width="9.375" style="1" customWidth="1"/>
    <col min="3338" max="3338" width="9.125" style="1" customWidth="1"/>
    <col min="3339" max="3583" width="9" style="1"/>
    <col min="3584" max="3584" width="2.75" style="1" customWidth="1"/>
    <col min="3585" max="3585" width="4.75" style="1" customWidth="1"/>
    <col min="3586" max="3586" width="28.625" style="1" customWidth="1"/>
    <col min="3587" max="3587" width="15.375" style="1" customWidth="1"/>
    <col min="3588" max="3588" width="12.375" style="1" customWidth="1"/>
    <col min="3589" max="3589" width="10.875" style="1" customWidth="1"/>
    <col min="3590" max="3590" width="26.375" style="1" customWidth="1"/>
    <col min="3591" max="3592" width="10.875" style="1" customWidth="1"/>
    <col min="3593" max="3593" width="9.375" style="1" customWidth="1"/>
    <col min="3594" max="3594" width="9.125" style="1" customWidth="1"/>
    <col min="3595" max="3839" width="9" style="1"/>
    <col min="3840" max="3840" width="2.75" style="1" customWidth="1"/>
    <col min="3841" max="3841" width="4.75" style="1" customWidth="1"/>
    <col min="3842" max="3842" width="28.625" style="1" customWidth="1"/>
    <col min="3843" max="3843" width="15.375" style="1" customWidth="1"/>
    <col min="3844" max="3844" width="12.375" style="1" customWidth="1"/>
    <col min="3845" max="3845" width="10.875" style="1" customWidth="1"/>
    <col min="3846" max="3846" width="26.375" style="1" customWidth="1"/>
    <col min="3847" max="3848" width="10.875" style="1" customWidth="1"/>
    <col min="3849" max="3849" width="9.375" style="1" customWidth="1"/>
    <col min="3850" max="3850" width="9.125" style="1" customWidth="1"/>
    <col min="3851" max="4095" width="9" style="1"/>
    <col min="4096" max="4096" width="2.75" style="1" customWidth="1"/>
    <col min="4097" max="4097" width="4.75" style="1" customWidth="1"/>
    <col min="4098" max="4098" width="28.625" style="1" customWidth="1"/>
    <col min="4099" max="4099" width="15.375" style="1" customWidth="1"/>
    <col min="4100" max="4100" width="12.375" style="1" customWidth="1"/>
    <col min="4101" max="4101" width="10.875" style="1" customWidth="1"/>
    <col min="4102" max="4102" width="26.375" style="1" customWidth="1"/>
    <col min="4103" max="4104" width="10.875" style="1" customWidth="1"/>
    <col min="4105" max="4105" width="9.375" style="1" customWidth="1"/>
    <col min="4106" max="4106" width="9.125" style="1" customWidth="1"/>
    <col min="4107" max="4351" width="9" style="1"/>
    <col min="4352" max="4352" width="2.75" style="1" customWidth="1"/>
    <col min="4353" max="4353" width="4.75" style="1" customWidth="1"/>
    <col min="4354" max="4354" width="28.625" style="1" customWidth="1"/>
    <col min="4355" max="4355" width="15.375" style="1" customWidth="1"/>
    <col min="4356" max="4356" width="12.375" style="1" customWidth="1"/>
    <col min="4357" max="4357" width="10.875" style="1" customWidth="1"/>
    <col min="4358" max="4358" width="26.375" style="1" customWidth="1"/>
    <col min="4359" max="4360" width="10.875" style="1" customWidth="1"/>
    <col min="4361" max="4361" width="9.375" style="1" customWidth="1"/>
    <col min="4362" max="4362" width="9.125" style="1" customWidth="1"/>
    <col min="4363" max="4607" width="9" style="1"/>
    <col min="4608" max="4608" width="2.75" style="1" customWidth="1"/>
    <col min="4609" max="4609" width="4.75" style="1" customWidth="1"/>
    <col min="4610" max="4610" width="28.625" style="1" customWidth="1"/>
    <col min="4611" max="4611" width="15.375" style="1" customWidth="1"/>
    <col min="4612" max="4612" width="12.375" style="1" customWidth="1"/>
    <col min="4613" max="4613" width="10.875" style="1" customWidth="1"/>
    <col min="4614" max="4614" width="26.375" style="1" customWidth="1"/>
    <col min="4615" max="4616" width="10.875" style="1" customWidth="1"/>
    <col min="4617" max="4617" width="9.375" style="1" customWidth="1"/>
    <col min="4618" max="4618" width="9.125" style="1" customWidth="1"/>
    <col min="4619" max="4863" width="9" style="1"/>
    <col min="4864" max="4864" width="2.75" style="1" customWidth="1"/>
    <col min="4865" max="4865" width="4.75" style="1" customWidth="1"/>
    <col min="4866" max="4866" width="28.625" style="1" customWidth="1"/>
    <col min="4867" max="4867" width="15.375" style="1" customWidth="1"/>
    <col min="4868" max="4868" width="12.375" style="1" customWidth="1"/>
    <col min="4869" max="4869" width="10.875" style="1" customWidth="1"/>
    <col min="4870" max="4870" width="26.375" style="1" customWidth="1"/>
    <col min="4871" max="4872" width="10.875" style="1" customWidth="1"/>
    <col min="4873" max="4873" width="9.375" style="1" customWidth="1"/>
    <col min="4874" max="4874" width="9.125" style="1" customWidth="1"/>
    <col min="4875" max="5119" width="9" style="1"/>
    <col min="5120" max="5120" width="2.75" style="1" customWidth="1"/>
    <col min="5121" max="5121" width="4.75" style="1" customWidth="1"/>
    <col min="5122" max="5122" width="28.625" style="1" customWidth="1"/>
    <col min="5123" max="5123" width="15.375" style="1" customWidth="1"/>
    <col min="5124" max="5124" width="12.375" style="1" customWidth="1"/>
    <col min="5125" max="5125" width="10.875" style="1" customWidth="1"/>
    <col min="5126" max="5126" width="26.375" style="1" customWidth="1"/>
    <col min="5127" max="5128" width="10.875" style="1" customWidth="1"/>
    <col min="5129" max="5129" width="9.375" style="1" customWidth="1"/>
    <col min="5130" max="5130" width="9.125" style="1" customWidth="1"/>
    <col min="5131" max="5375" width="9" style="1"/>
    <col min="5376" max="5376" width="2.75" style="1" customWidth="1"/>
    <col min="5377" max="5377" width="4.75" style="1" customWidth="1"/>
    <col min="5378" max="5378" width="28.625" style="1" customWidth="1"/>
    <col min="5379" max="5379" width="15.375" style="1" customWidth="1"/>
    <col min="5380" max="5380" width="12.375" style="1" customWidth="1"/>
    <col min="5381" max="5381" width="10.875" style="1" customWidth="1"/>
    <col min="5382" max="5382" width="26.375" style="1" customWidth="1"/>
    <col min="5383" max="5384" width="10.875" style="1" customWidth="1"/>
    <col min="5385" max="5385" width="9.375" style="1" customWidth="1"/>
    <col min="5386" max="5386" width="9.125" style="1" customWidth="1"/>
    <col min="5387" max="5631" width="9" style="1"/>
    <col min="5632" max="5632" width="2.75" style="1" customWidth="1"/>
    <col min="5633" max="5633" width="4.75" style="1" customWidth="1"/>
    <col min="5634" max="5634" width="28.625" style="1" customWidth="1"/>
    <col min="5635" max="5635" width="15.375" style="1" customWidth="1"/>
    <col min="5636" max="5636" width="12.375" style="1" customWidth="1"/>
    <col min="5637" max="5637" width="10.875" style="1" customWidth="1"/>
    <col min="5638" max="5638" width="26.375" style="1" customWidth="1"/>
    <col min="5639" max="5640" width="10.875" style="1" customWidth="1"/>
    <col min="5641" max="5641" width="9.375" style="1" customWidth="1"/>
    <col min="5642" max="5642" width="9.125" style="1" customWidth="1"/>
    <col min="5643" max="5887" width="9" style="1"/>
    <col min="5888" max="5888" width="2.75" style="1" customWidth="1"/>
    <col min="5889" max="5889" width="4.75" style="1" customWidth="1"/>
    <col min="5890" max="5890" width="28.625" style="1" customWidth="1"/>
    <col min="5891" max="5891" width="15.375" style="1" customWidth="1"/>
    <col min="5892" max="5892" width="12.375" style="1" customWidth="1"/>
    <col min="5893" max="5893" width="10.875" style="1" customWidth="1"/>
    <col min="5894" max="5894" width="26.375" style="1" customWidth="1"/>
    <col min="5895" max="5896" width="10.875" style="1" customWidth="1"/>
    <col min="5897" max="5897" width="9.375" style="1" customWidth="1"/>
    <col min="5898" max="5898" width="9.125" style="1" customWidth="1"/>
    <col min="5899" max="6143" width="9" style="1"/>
    <col min="6144" max="6144" width="2.75" style="1" customWidth="1"/>
    <col min="6145" max="6145" width="4.75" style="1" customWidth="1"/>
    <col min="6146" max="6146" width="28.625" style="1" customWidth="1"/>
    <col min="6147" max="6147" width="15.375" style="1" customWidth="1"/>
    <col min="6148" max="6148" width="12.375" style="1" customWidth="1"/>
    <col min="6149" max="6149" width="10.875" style="1" customWidth="1"/>
    <col min="6150" max="6150" width="26.375" style="1" customWidth="1"/>
    <col min="6151" max="6152" width="10.875" style="1" customWidth="1"/>
    <col min="6153" max="6153" width="9.375" style="1" customWidth="1"/>
    <col min="6154" max="6154" width="9.125" style="1" customWidth="1"/>
    <col min="6155" max="6399" width="9" style="1"/>
    <col min="6400" max="6400" width="2.75" style="1" customWidth="1"/>
    <col min="6401" max="6401" width="4.75" style="1" customWidth="1"/>
    <col min="6402" max="6402" width="28.625" style="1" customWidth="1"/>
    <col min="6403" max="6403" width="15.375" style="1" customWidth="1"/>
    <col min="6404" max="6404" width="12.375" style="1" customWidth="1"/>
    <col min="6405" max="6405" width="10.875" style="1" customWidth="1"/>
    <col min="6406" max="6406" width="26.375" style="1" customWidth="1"/>
    <col min="6407" max="6408" width="10.875" style="1" customWidth="1"/>
    <col min="6409" max="6409" width="9.375" style="1" customWidth="1"/>
    <col min="6410" max="6410" width="9.125" style="1" customWidth="1"/>
    <col min="6411" max="6655" width="9" style="1"/>
    <col min="6656" max="6656" width="2.75" style="1" customWidth="1"/>
    <col min="6657" max="6657" width="4.75" style="1" customWidth="1"/>
    <col min="6658" max="6658" width="28.625" style="1" customWidth="1"/>
    <col min="6659" max="6659" width="15.375" style="1" customWidth="1"/>
    <col min="6660" max="6660" width="12.375" style="1" customWidth="1"/>
    <col min="6661" max="6661" width="10.875" style="1" customWidth="1"/>
    <col min="6662" max="6662" width="26.375" style="1" customWidth="1"/>
    <col min="6663" max="6664" width="10.875" style="1" customWidth="1"/>
    <col min="6665" max="6665" width="9.375" style="1" customWidth="1"/>
    <col min="6666" max="6666" width="9.125" style="1" customWidth="1"/>
    <col min="6667" max="6911" width="9" style="1"/>
    <col min="6912" max="6912" width="2.75" style="1" customWidth="1"/>
    <col min="6913" max="6913" width="4.75" style="1" customWidth="1"/>
    <col min="6914" max="6914" width="28.625" style="1" customWidth="1"/>
    <col min="6915" max="6915" width="15.375" style="1" customWidth="1"/>
    <col min="6916" max="6916" width="12.375" style="1" customWidth="1"/>
    <col min="6917" max="6917" width="10.875" style="1" customWidth="1"/>
    <col min="6918" max="6918" width="26.375" style="1" customWidth="1"/>
    <col min="6919" max="6920" width="10.875" style="1" customWidth="1"/>
    <col min="6921" max="6921" width="9.375" style="1" customWidth="1"/>
    <col min="6922" max="6922" width="9.125" style="1" customWidth="1"/>
    <col min="6923" max="7167" width="9" style="1"/>
    <col min="7168" max="7168" width="2.75" style="1" customWidth="1"/>
    <col min="7169" max="7169" width="4.75" style="1" customWidth="1"/>
    <col min="7170" max="7170" width="28.625" style="1" customWidth="1"/>
    <col min="7171" max="7171" width="15.375" style="1" customWidth="1"/>
    <col min="7172" max="7172" width="12.375" style="1" customWidth="1"/>
    <col min="7173" max="7173" width="10.875" style="1" customWidth="1"/>
    <col min="7174" max="7174" width="26.375" style="1" customWidth="1"/>
    <col min="7175" max="7176" width="10.875" style="1" customWidth="1"/>
    <col min="7177" max="7177" width="9.375" style="1" customWidth="1"/>
    <col min="7178" max="7178" width="9.125" style="1" customWidth="1"/>
    <col min="7179" max="7423" width="9" style="1"/>
    <col min="7424" max="7424" width="2.75" style="1" customWidth="1"/>
    <col min="7425" max="7425" width="4.75" style="1" customWidth="1"/>
    <col min="7426" max="7426" width="28.625" style="1" customWidth="1"/>
    <col min="7427" max="7427" width="15.375" style="1" customWidth="1"/>
    <col min="7428" max="7428" width="12.375" style="1" customWidth="1"/>
    <col min="7429" max="7429" width="10.875" style="1" customWidth="1"/>
    <col min="7430" max="7430" width="26.375" style="1" customWidth="1"/>
    <col min="7431" max="7432" width="10.875" style="1" customWidth="1"/>
    <col min="7433" max="7433" width="9.375" style="1" customWidth="1"/>
    <col min="7434" max="7434" width="9.125" style="1" customWidth="1"/>
    <col min="7435" max="7679" width="9" style="1"/>
    <col min="7680" max="7680" width="2.75" style="1" customWidth="1"/>
    <col min="7681" max="7681" width="4.75" style="1" customWidth="1"/>
    <col min="7682" max="7682" width="28.625" style="1" customWidth="1"/>
    <col min="7683" max="7683" width="15.375" style="1" customWidth="1"/>
    <col min="7684" max="7684" width="12.375" style="1" customWidth="1"/>
    <col min="7685" max="7685" width="10.875" style="1" customWidth="1"/>
    <col min="7686" max="7686" width="26.375" style="1" customWidth="1"/>
    <col min="7687" max="7688" width="10.875" style="1" customWidth="1"/>
    <col min="7689" max="7689" width="9.375" style="1" customWidth="1"/>
    <col min="7690" max="7690" width="9.125" style="1" customWidth="1"/>
    <col min="7691" max="7935" width="9" style="1"/>
    <col min="7936" max="7936" width="2.75" style="1" customWidth="1"/>
    <col min="7937" max="7937" width="4.75" style="1" customWidth="1"/>
    <col min="7938" max="7938" width="28.625" style="1" customWidth="1"/>
    <col min="7939" max="7939" width="15.375" style="1" customWidth="1"/>
    <col min="7940" max="7940" width="12.375" style="1" customWidth="1"/>
    <col min="7941" max="7941" width="10.875" style="1" customWidth="1"/>
    <col min="7942" max="7942" width="26.375" style="1" customWidth="1"/>
    <col min="7943" max="7944" width="10.875" style="1" customWidth="1"/>
    <col min="7945" max="7945" width="9.375" style="1" customWidth="1"/>
    <col min="7946" max="7946" width="9.125" style="1" customWidth="1"/>
    <col min="7947" max="8191" width="9" style="1"/>
    <col min="8192" max="8192" width="2.75" style="1" customWidth="1"/>
    <col min="8193" max="8193" width="4.75" style="1" customWidth="1"/>
    <col min="8194" max="8194" width="28.625" style="1" customWidth="1"/>
    <col min="8195" max="8195" width="15.375" style="1" customWidth="1"/>
    <col min="8196" max="8196" width="12.375" style="1" customWidth="1"/>
    <col min="8197" max="8197" width="10.875" style="1" customWidth="1"/>
    <col min="8198" max="8198" width="26.375" style="1" customWidth="1"/>
    <col min="8199" max="8200" width="10.875" style="1" customWidth="1"/>
    <col min="8201" max="8201" width="9.375" style="1" customWidth="1"/>
    <col min="8202" max="8202" width="9.125" style="1" customWidth="1"/>
    <col min="8203" max="8447" width="9" style="1"/>
    <col min="8448" max="8448" width="2.75" style="1" customWidth="1"/>
    <col min="8449" max="8449" width="4.75" style="1" customWidth="1"/>
    <col min="8450" max="8450" width="28.625" style="1" customWidth="1"/>
    <col min="8451" max="8451" width="15.375" style="1" customWidth="1"/>
    <col min="8452" max="8452" width="12.375" style="1" customWidth="1"/>
    <col min="8453" max="8453" width="10.875" style="1" customWidth="1"/>
    <col min="8454" max="8454" width="26.375" style="1" customWidth="1"/>
    <col min="8455" max="8456" width="10.875" style="1" customWidth="1"/>
    <col min="8457" max="8457" width="9.375" style="1" customWidth="1"/>
    <col min="8458" max="8458" width="9.125" style="1" customWidth="1"/>
    <col min="8459" max="8703" width="9" style="1"/>
    <col min="8704" max="8704" width="2.75" style="1" customWidth="1"/>
    <col min="8705" max="8705" width="4.75" style="1" customWidth="1"/>
    <col min="8706" max="8706" width="28.625" style="1" customWidth="1"/>
    <col min="8707" max="8707" width="15.375" style="1" customWidth="1"/>
    <col min="8708" max="8708" width="12.375" style="1" customWidth="1"/>
    <col min="8709" max="8709" width="10.875" style="1" customWidth="1"/>
    <col min="8710" max="8710" width="26.375" style="1" customWidth="1"/>
    <col min="8711" max="8712" width="10.875" style="1" customWidth="1"/>
    <col min="8713" max="8713" width="9.375" style="1" customWidth="1"/>
    <col min="8714" max="8714" width="9.125" style="1" customWidth="1"/>
    <col min="8715" max="8959" width="9" style="1"/>
    <col min="8960" max="8960" width="2.75" style="1" customWidth="1"/>
    <col min="8961" max="8961" width="4.75" style="1" customWidth="1"/>
    <col min="8962" max="8962" width="28.625" style="1" customWidth="1"/>
    <col min="8963" max="8963" width="15.375" style="1" customWidth="1"/>
    <col min="8964" max="8964" width="12.375" style="1" customWidth="1"/>
    <col min="8965" max="8965" width="10.875" style="1" customWidth="1"/>
    <col min="8966" max="8966" width="26.375" style="1" customWidth="1"/>
    <col min="8967" max="8968" width="10.875" style="1" customWidth="1"/>
    <col min="8969" max="8969" width="9.375" style="1" customWidth="1"/>
    <col min="8970" max="8970" width="9.125" style="1" customWidth="1"/>
    <col min="8971" max="9215" width="9" style="1"/>
    <col min="9216" max="9216" width="2.75" style="1" customWidth="1"/>
    <col min="9217" max="9217" width="4.75" style="1" customWidth="1"/>
    <col min="9218" max="9218" width="28.625" style="1" customWidth="1"/>
    <col min="9219" max="9219" width="15.375" style="1" customWidth="1"/>
    <col min="9220" max="9220" width="12.375" style="1" customWidth="1"/>
    <col min="9221" max="9221" width="10.875" style="1" customWidth="1"/>
    <col min="9222" max="9222" width="26.375" style="1" customWidth="1"/>
    <col min="9223" max="9224" width="10.875" style="1" customWidth="1"/>
    <col min="9225" max="9225" width="9.375" style="1" customWidth="1"/>
    <col min="9226" max="9226" width="9.125" style="1" customWidth="1"/>
    <col min="9227" max="9471" width="9" style="1"/>
    <col min="9472" max="9472" width="2.75" style="1" customWidth="1"/>
    <col min="9473" max="9473" width="4.75" style="1" customWidth="1"/>
    <col min="9474" max="9474" width="28.625" style="1" customWidth="1"/>
    <col min="9475" max="9475" width="15.375" style="1" customWidth="1"/>
    <col min="9476" max="9476" width="12.375" style="1" customWidth="1"/>
    <col min="9477" max="9477" width="10.875" style="1" customWidth="1"/>
    <col min="9478" max="9478" width="26.375" style="1" customWidth="1"/>
    <col min="9479" max="9480" width="10.875" style="1" customWidth="1"/>
    <col min="9481" max="9481" width="9.375" style="1" customWidth="1"/>
    <col min="9482" max="9482" width="9.125" style="1" customWidth="1"/>
    <col min="9483" max="9727" width="9" style="1"/>
    <col min="9728" max="9728" width="2.75" style="1" customWidth="1"/>
    <col min="9729" max="9729" width="4.75" style="1" customWidth="1"/>
    <col min="9730" max="9730" width="28.625" style="1" customWidth="1"/>
    <col min="9731" max="9731" width="15.375" style="1" customWidth="1"/>
    <col min="9732" max="9732" width="12.375" style="1" customWidth="1"/>
    <col min="9733" max="9733" width="10.875" style="1" customWidth="1"/>
    <col min="9734" max="9734" width="26.375" style="1" customWidth="1"/>
    <col min="9735" max="9736" width="10.875" style="1" customWidth="1"/>
    <col min="9737" max="9737" width="9.375" style="1" customWidth="1"/>
    <col min="9738" max="9738" width="9.125" style="1" customWidth="1"/>
    <col min="9739" max="9983" width="9" style="1"/>
    <col min="9984" max="9984" width="2.75" style="1" customWidth="1"/>
    <col min="9985" max="9985" width="4.75" style="1" customWidth="1"/>
    <col min="9986" max="9986" width="28.625" style="1" customWidth="1"/>
    <col min="9987" max="9987" width="15.375" style="1" customWidth="1"/>
    <col min="9988" max="9988" width="12.375" style="1" customWidth="1"/>
    <col min="9989" max="9989" width="10.875" style="1" customWidth="1"/>
    <col min="9990" max="9990" width="26.375" style="1" customWidth="1"/>
    <col min="9991" max="9992" width="10.875" style="1" customWidth="1"/>
    <col min="9993" max="9993" width="9.375" style="1" customWidth="1"/>
    <col min="9994" max="9994" width="9.125" style="1" customWidth="1"/>
    <col min="9995" max="10239" width="9" style="1"/>
    <col min="10240" max="10240" width="2.75" style="1" customWidth="1"/>
    <col min="10241" max="10241" width="4.75" style="1" customWidth="1"/>
    <col min="10242" max="10242" width="28.625" style="1" customWidth="1"/>
    <col min="10243" max="10243" width="15.375" style="1" customWidth="1"/>
    <col min="10244" max="10244" width="12.375" style="1" customWidth="1"/>
    <col min="10245" max="10245" width="10.875" style="1" customWidth="1"/>
    <col min="10246" max="10246" width="26.375" style="1" customWidth="1"/>
    <col min="10247" max="10248" width="10.875" style="1" customWidth="1"/>
    <col min="10249" max="10249" width="9.375" style="1" customWidth="1"/>
    <col min="10250" max="10250" width="9.125" style="1" customWidth="1"/>
    <col min="10251" max="10495" width="9" style="1"/>
    <col min="10496" max="10496" width="2.75" style="1" customWidth="1"/>
    <col min="10497" max="10497" width="4.75" style="1" customWidth="1"/>
    <col min="10498" max="10498" width="28.625" style="1" customWidth="1"/>
    <col min="10499" max="10499" width="15.375" style="1" customWidth="1"/>
    <col min="10500" max="10500" width="12.375" style="1" customWidth="1"/>
    <col min="10501" max="10501" width="10.875" style="1" customWidth="1"/>
    <col min="10502" max="10502" width="26.375" style="1" customWidth="1"/>
    <col min="10503" max="10504" width="10.875" style="1" customWidth="1"/>
    <col min="10505" max="10505" width="9.375" style="1" customWidth="1"/>
    <col min="10506" max="10506" width="9.125" style="1" customWidth="1"/>
    <col min="10507" max="10751" width="9" style="1"/>
    <col min="10752" max="10752" width="2.75" style="1" customWidth="1"/>
    <col min="10753" max="10753" width="4.75" style="1" customWidth="1"/>
    <col min="10754" max="10754" width="28.625" style="1" customWidth="1"/>
    <col min="10755" max="10755" width="15.375" style="1" customWidth="1"/>
    <col min="10756" max="10756" width="12.375" style="1" customWidth="1"/>
    <col min="10757" max="10757" width="10.875" style="1" customWidth="1"/>
    <col min="10758" max="10758" width="26.375" style="1" customWidth="1"/>
    <col min="10759" max="10760" width="10.875" style="1" customWidth="1"/>
    <col min="10761" max="10761" width="9.375" style="1" customWidth="1"/>
    <col min="10762" max="10762" width="9.125" style="1" customWidth="1"/>
    <col min="10763" max="11007" width="9" style="1"/>
    <col min="11008" max="11008" width="2.75" style="1" customWidth="1"/>
    <col min="11009" max="11009" width="4.75" style="1" customWidth="1"/>
    <col min="11010" max="11010" width="28.625" style="1" customWidth="1"/>
    <col min="11011" max="11011" width="15.375" style="1" customWidth="1"/>
    <col min="11012" max="11012" width="12.375" style="1" customWidth="1"/>
    <col min="11013" max="11013" width="10.875" style="1" customWidth="1"/>
    <col min="11014" max="11014" width="26.375" style="1" customWidth="1"/>
    <col min="11015" max="11016" width="10.875" style="1" customWidth="1"/>
    <col min="11017" max="11017" width="9.375" style="1" customWidth="1"/>
    <col min="11018" max="11018" width="9.125" style="1" customWidth="1"/>
    <col min="11019" max="11263" width="9" style="1"/>
    <col min="11264" max="11264" width="2.75" style="1" customWidth="1"/>
    <col min="11265" max="11265" width="4.75" style="1" customWidth="1"/>
    <col min="11266" max="11266" width="28.625" style="1" customWidth="1"/>
    <col min="11267" max="11267" width="15.375" style="1" customWidth="1"/>
    <col min="11268" max="11268" width="12.375" style="1" customWidth="1"/>
    <col min="11269" max="11269" width="10.875" style="1" customWidth="1"/>
    <col min="11270" max="11270" width="26.375" style="1" customWidth="1"/>
    <col min="11271" max="11272" width="10.875" style="1" customWidth="1"/>
    <col min="11273" max="11273" width="9.375" style="1" customWidth="1"/>
    <col min="11274" max="11274" width="9.125" style="1" customWidth="1"/>
    <col min="11275" max="11519" width="9" style="1"/>
    <col min="11520" max="11520" width="2.75" style="1" customWidth="1"/>
    <col min="11521" max="11521" width="4.75" style="1" customWidth="1"/>
    <col min="11522" max="11522" width="28.625" style="1" customWidth="1"/>
    <col min="11523" max="11523" width="15.375" style="1" customWidth="1"/>
    <col min="11524" max="11524" width="12.375" style="1" customWidth="1"/>
    <col min="11525" max="11525" width="10.875" style="1" customWidth="1"/>
    <col min="11526" max="11526" width="26.375" style="1" customWidth="1"/>
    <col min="11527" max="11528" width="10.875" style="1" customWidth="1"/>
    <col min="11529" max="11529" width="9.375" style="1" customWidth="1"/>
    <col min="11530" max="11530" width="9.125" style="1" customWidth="1"/>
    <col min="11531" max="11775" width="9" style="1"/>
    <col min="11776" max="11776" width="2.75" style="1" customWidth="1"/>
    <col min="11777" max="11777" width="4.75" style="1" customWidth="1"/>
    <col min="11778" max="11778" width="28.625" style="1" customWidth="1"/>
    <col min="11779" max="11779" width="15.375" style="1" customWidth="1"/>
    <col min="11780" max="11780" width="12.375" style="1" customWidth="1"/>
    <col min="11781" max="11781" width="10.875" style="1" customWidth="1"/>
    <col min="11782" max="11782" width="26.375" style="1" customWidth="1"/>
    <col min="11783" max="11784" width="10.875" style="1" customWidth="1"/>
    <col min="11785" max="11785" width="9.375" style="1" customWidth="1"/>
    <col min="11786" max="11786" width="9.125" style="1" customWidth="1"/>
    <col min="11787" max="12031" width="9" style="1"/>
    <col min="12032" max="12032" width="2.75" style="1" customWidth="1"/>
    <col min="12033" max="12033" width="4.75" style="1" customWidth="1"/>
    <col min="12034" max="12034" width="28.625" style="1" customWidth="1"/>
    <col min="12035" max="12035" width="15.375" style="1" customWidth="1"/>
    <col min="12036" max="12036" width="12.375" style="1" customWidth="1"/>
    <col min="12037" max="12037" width="10.875" style="1" customWidth="1"/>
    <col min="12038" max="12038" width="26.375" style="1" customWidth="1"/>
    <col min="12039" max="12040" width="10.875" style="1" customWidth="1"/>
    <col min="12041" max="12041" width="9.375" style="1" customWidth="1"/>
    <col min="12042" max="12042" width="9.125" style="1" customWidth="1"/>
    <col min="12043" max="12287" width="9" style="1"/>
    <col min="12288" max="12288" width="2.75" style="1" customWidth="1"/>
    <col min="12289" max="12289" width="4.75" style="1" customWidth="1"/>
    <col min="12290" max="12290" width="28.625" style="1" customWidth="1"/>
    <col min="12291" max="12291" width="15.375" style="1" customWidth="1"/>
    <col min="12292" max="12292" width="12.375" style="1" customWidth="1"/>
    <col min="12293" max="12293" width="10.875" style="1" customWidth="1"/>
    <col min="12294" max="12294" width="26.375" style="1" customWidth="1"/>
    <col min="12295" max="12296" width="10.875" style="1" customWidth="1"/>
    <col min="12297" max="12297" width="9.375" style="1" customWidth="1"/>
    <col min="12298" max="12298" width="9.125" style="1" customWidth="1"/>
    <col min="12299" max="12543" width="9" style="1"/>
    <col min="12544" max="12544" width="2.75" style="1" customWidth="1"/>
    <col min="12545" max="12545" width="4.75" style="1" customWidth="1"/>
    <col min="12546" max="12546" width="28.625" style="1" customWidth="1"/>
    <col min="12547" max="12547" width="15.375" style="1" customWidth="1"/>
    <col min="12548" max="12548" width="12.375" style="1" customWidth="1"/>
    <col min="12549" max="12549" width="10.875" style="1" customWidth="1"/>
    <col min="12550" max="12550" width="26.375" style="1" customWidth="1"/>
    <col min="12551" max="12552" width="10.875" style="1" customWidth="1"/>
    <col min="12553" max="12553" width="9.375" style="1" customWidth="1"/>
    <col min="12554" max="12554" width="9.125" style="1" customWidth="1"/>
    <col min="12555" max="12799" width="9" style="1"/>
    <col min="12800" max="12800" width="2.75" style="1" customWidth="1"/>
    <col min="12801" max="12801" width="4.75" style="1" customWidth="1"/>
    <col min="12802" max="12802" width="28.625" style="1" customWidth="1"/>
    <col min="12803" max="12803" width="15.375" style="1" customWidth="1"/>
    <col min="12804" max="12804" width="12.375" style="1" customWidth="1"/>
    <col min="12805" max="12805" width="10.875" style="1" customWidth="1"/>
    <col min="12806" max="12806" width="26.375" style="1" customWidth="1"/>
    <col min="12807" max="12808" width="10.875" style="1" customWidth="1"/>
    <col min="12809" max="12809" width="9.375" style="1" customWidth="1"/>
    <col min="12810" max="12810" width="9.125" style="1" customWidth="1"/>
    <col min="12811" max="13055" width="9" style="1"/>
    <col min="13056" max="13056" width="2.75" style="1" customWidth="1"/>
    <col min="13057" max="13057" width="4.75" style="1" customWidth="1"/>
    <col min="13058" max="13058" width="28.625" style="1" customWidth="1"/>
    <col min="13059" max="13059" width="15.375" style="1" customWidth="1"/>
    <col min="13060" max="13060" width="12.375" style="1" customWidth="1"/>
    <col min="13061" max="13061" width="10.875" style="1" customWidth="1"/>
    <col min="13062" max="13062" width="26.375" style="1" customWidth="1"/>
    <col min="13063" max="13064" width="10.875" style="1" customWidth="1"/>
    <col min="13065" max="13065" width="9.375" style="1" customWidth="1"/>
    <col min="13066" max="13066" width="9.125" style="1" customWidth="1"/>
    <col min="13067" max="13311" width="9" style="1"/>
    <col min="13312" max="13312" width="2.75" style="1" customWidth="1"/>
    <col min="13313" max="13313" width="4.75" style="1" customWidth="1"/>
    <col min="13314" max="13314" width="28.625" style="1" customWidth="1"/>
    <col min="13315" max="13315" width="15.375" style="1" customWidth="1"/>
    <col min="13316" max="13316" width="12.375" style="1" customWidth="1"/>
    <col min="13317" max="13317" width="10.875" style="1" customWidth="1"/>
    <col min="13318" max="13318" width="26.375" style="1" customWidth="1"/>
    <col min="13319" max="13320" width="10.875" style="1" customWidth="1"/>
    <col min="13321" max="13321" width="9.375" style="1" customWidth="1"/>
    <col min="13322" max="13322" width="9.125" style="1" customWidth="1"/>
    <col min="13323" max="13567" width="9" style="1"/>
    <col min="13568" max="13568" width="2.75" style="1" customWidth="1"/>
    <col min="13569" max="13569" width="4.75" style="1" customWidth="1"/>
    <col min="13570" max="13570" width="28.625" style="1" customWidth="1"/>
    <col min="13571" max="13571" width="15.375" style="1" customWidth="1"/>
    <col min="13572" max="13572" width="12.375" style="1" customWidth="1"/>
    <col min="13573" max="13573" width="10.875" style="1" customWidth="1"/>
    <col min="13574" max="13574" width="26.375" style="1" customWidth="1"/>
    <col min="13575" max="13576" width="10.875" style="1" customWidth="1"/>
    <col min="13577" max="13577" width="9.375" style="1" customWidth="1"/>
    <col min="13578" max="13578" width="9.125" style="1" customWidth="1"/>
    <col min="13579" max="13823" width="9" style="1"/>
    <col min="13824" max="13824" width="2.75" style="1" customWidth="1"/>
    <col min="13825" max="13825" width="4.75" style="1" customWidth="1"/>
    <col min="13826" max="13826" width="28.625" style="1" customWidth="1"/>
    <col min="13827" max="13827" width="15.375" style="1" customWidth="1"/>
    <col min="13828" max="13828" width="12.375" style="1" customWidth="1"/>
    <col min="13829" max="13829" width="10.875" style="1" customWidth="1"/>
    <col min="13830" max="13830" width="26.375" style="1" customWidth="1"/>
    <col min="13831" max="13832" width="10.875" style="1" customWidth="1"/>
    <col min="13833" max="13833" width="9.375" style="1" customWidth="1"/>
    <col min="13834" max="13834" width="9.125" style="1" customWidth="1"/>
    <col min="13835" max="14079" width="9" style="1"/>
    <col min="14080" max="14080" width="2.75" style="1" customWidth="1"/>
    <col min="14081" max="14081" width="4.75" style="1" customWidth="1"/>
    <col min="14082" max="14082" width="28.625" style="1" customWidth="1"/>
    <col min="14083" max="14083" width="15.375" style="1" customWidth="1"/>
    <col min="14084" max="14084" width="12.375" style="1" customWidth="1"/>
    <col min="14085" max="14085" width="10.875" style="1" customWidth="1"/>
    <col min="14086" max="14086" width="26.375" style="1" customWidth="1"/>
    <col min="14087" max="14088" width="10.875" style="1" customWidth="1"/>
    <col min="14089" max="14089" width="9.375" style="1" customWidth="1"/>
    <col min="14090" max="14090" width="9.125" style="1" customWidth="1"/>
    <col min="14091" max="14335" width="9" style="1"/>
    <col min="14336" max="14336" width="2.75" style="1" customWidth="1"/>
    <col min="14337" max="14337" width="4.75" style="1" customWidth="1"/>
    <col min="14338" max="14338" width="28.625" style="1" customWidth="1"/>
    <col min="14339" max="14339" width="15.375" style="1" customWidth="1"/>
    <col min="14340" max="14340" width="12.375" style="1" customWidth="1"/>
    <col min="14341" max="14341" width="10.875" style="1" customWidth="1"/>
    <col min="14342" max="14342" width="26.375" style="1" customWidth="1"/>
    <col min="14343" max="14344" width="10.875" style="1" customWidth="1"/>
    <col min="14345" max="14345" width="9.375" style="1" customWidth="1"/>
    <col min="14346" max="14346" width="9.125" style="1" customWidth="1"/>
    <col min="14347" max="14591" width="9" style="1"/>
    <col min="14592" max="14592" width="2.75" style="1" customWidth="1"/>
    <col min="14593" max="14593" width="4.75" style="1" customWidth="1"/>
    <col min="14594" max="14594" width="28.625" style="1" customWidth="1"/>
    <col min="14595" max="14595" width="15.375" style="1" customWidth="1"/>
    <col min="14596" max="14596" width="12.375" style="1" customWidth="1"/>
    <col min="14597" max="14597" width="10.875" style="1" customWidth="1"/>
    <col min="14598" max="14598" width="26.375" style="1" customWidth="1"/>
    <col min="14599" max="14600" width="10.875" style="1" customWidth="1"/>
    <col min="14601" max="14601" width="9.375" style="1" customWidth="1"/>
    <col min="14602" max="14602" width="9.125" style="1" customWidth="1"/>
    <col min="14603" max="14847" width="9" style="1"/>
    <col min="14848" max="14848" width="2.75" style="1" customWidth="1"/>
    <col min="14849" max="14849" width="4.75" style="1" customWidth="1"/>
    <col min="14850" max="14850" width="28.625" style="1" customWidth="1"/>
    <col min="14851" max="14851" width="15.375" style="1" customWidth="1"/>
    <col min="14852" max="14852" width="12.375" style="1" customWidth="1"/>
    <col min="14853" max="14853" width="10.875" style="1" customWidth="1"/>
    <col min="14854" max="14854" width="26.375" style="1" customWidth="1"/>
    <col min="14855" max="14856" width="10.875" style="1" customWidth="1"/>
    <col min="14857" max="14857" width="9.375" style="1" customWidth="1"/>
    <col min="14858" max="14858" width="9.125" style="1" customWidth="1"/>
    <col min="14859" max="15103" width="9" style="1"/>
    <col min="15104" max="15104" width="2.75" style="1" customWidth="1"/>
    <col min="15105" max="15105" width="4.75" style="1" customWidth="1"/>
    <col min="15106" max="15106" width="28.625" style="1" customWidth="1"/>
    <col min="15107" max="15107" width="15.375" style="1" customWidth="1"/>
    <col min="15108" max="15108" width="12.375" style="1" customWidth="1"/>
    <col min="15109" max="15109" width="10.875" style="1" customWidth="1"/>
    <col min="15110" max="15110" width="26.375" style="1" customWidth="1"/>
    <col min="15111" max="15112" width="10.875" style="1" customWidth="1"/>
    <col min="15113" max="15113" width="9.375" style="1" customWidth="1"/>
    <col min="15114" max="15114" width="9.125" style="1" customWidth="1"/>
    <col min="15115" max="15359" width="9" style="1"/>
    <col min="15360" max="15360" width="2.75" style="1" customWidth="1"/>
    <col min="15361" max="15361" width="4.75" style="1" customWidth="1"/>
    <col min="15362" max="15362" width="28.625" style="1" customWidth="1"/>
    <col min="15363" max="15363" width="15.375" style="1" customWidth="1"/>
    <col min="15364" max="15364" width="12.375" style="1" customWidth="1"/>
    <col min="15365" max="15365" width="10.875" style="1" customWidth="1"/>
    <col min="15366" max="15366" width="26.375" style="1" customWidth="1"/>
    <col min="15367" max="15368" width="10.875" style="1" customWidth="1"/>
    <col min="15369" max="15369" width="9.375" style="1" customWidth="1"/>
    <col min="15370" max="15370" width="9.125" style="1" customWidth="1"/>
    <col min="15371" max="15615" width="9" style="1"/>
    <col min="15616" max="15616" width="2.75" style="1" customWidth="1"/>
    <col min="15617" max="15617" width="4.75" style="1" customWidth="1"/>
    <col min="15618" max="15618" width="28.625" style="1" customWidth="1"/>
    <col min="15619" max="15619" width="15.375" style="1" customWidth="1"/>
    <col min="15620" max="15620" width="12.375" style="1" customWidth="1"/>
    <col min="15621" max="15621" width="10.875" style="1" customWidth="1"/>
    <col min="15622" max="15622" width="26.375" style="1" customWidth="1"/>
    <col min="15623" max="15624" width="10.875" style="1" customWidth="1"/>
    <col min="15625" max="15625" width="9.375" style="1" customWidth="1"/>
    <col min="15626" max="15626" width="9.125" style="1" customWidth="1"/>
    <col min="15627" max="15871" width="9" style="1"/>
    <col min="15872" max="15872" width="2.75" style="1" customWidth="1"/>
    <col min="15873" max="15873" width="4.75" style="1" customWidth="1"/>
    <col min="15874" max="15874" width="28.625" style="1" customWidth="1"/>
    <col min="15875" max="15875" width="15.375" style="1" customWidth="1"/>
    <col min="15876" max="15876" width="12.375" style="1" customWidth="1"/>
    <col min="15877" max="15877" width="10.875" style="1" customWidth="1"/>
    <col min="15878" max="15878" width="26.375" style="1" customWidth="1"/>
    <col min="15879" max="15880" width="10.875" style="1" customWidth="1"/>
    <col min="15881" max="15881" width="9.375" style="1" customWidth="1"/>
    <col min="15882" max="15882" width="9.125" style="1" customWidth="1"/>
    <col min="15883" max="16127" width="9" style="1"/>
    <col min="16128" max="16128" width="2.75" style="1" customWidth="1"/>
    <col min="16129" max="16129" width="4.75" style="1" customWidth="1"/>
    <col min="16130" max="16130" width="28.625" style="1" customWidth="1"/>
    <col min="16131" max="16131" width="15.375" style="1" customWidth="1"/>
    <col min="16132" max="16132" width="12.375" style="1" customWidth="1"/>
    <col min="16133" max="16133" width="10.875" style="1" customWidth="1"/>
    <col min="16134" max="16134" width="26.375" style="1" customWidth="1"/>
    <col min="16135" max="16136" width="10.875" style="1" customWidth="1"/>
    <col min="16137" max="16137" width="9.375" style="1" customWidth="1"/>
    <col min="16138" max="16138" width="9.125" style="1" customWidth="1"/>
    <col min="16139" max="16384" width="9" style="1"/>
  </cols>
  <sheetData>
    <row r="1" spans="2:23" s="189" customFormat="1" x14ac:dyDescent="0.35">
      <c r="B1" s="361" t="s">
        <v>238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</row>
    <row r="2" spans="2:23" ht="23.25" x14ac:dyDescent="0.5">
      <c r="B2" s="446" t="s">
        <v>122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313"/>
    </row>
    <row r="3" spans="2:23" ht="60.75" customHeight="1" x14ac:dyDescent="0.45">
      <c r="B3" s="381" t="s">
        <v>196</v>
      </c>
      <c r="C3" s="381" t="s">
        <v>0</v>
      </c>
      <c r="D3" s="381" t="s">
        <v>10</v>
      </c>
      <c r="E3" s="380" t="s">
        <v>11</v>
      </c>
      <c r="F3" s="380" t="s">
        <v>12</v>
      </c>
      <c r="G3" s="380" t="s">
        <v>13</v>
      </c>
      <c r="H3" s="381" t="s">
        <v>14</v>
      </c>
      <c r="I3" s="419" t="s">
        <v>15</v>
      </c>
      <c r="J3" s="419" t="s">
        <v>16</v>
      </c>
      <c r="K3" s="413" t="s">
        <v>189</v>
      </c>
      <c r="L3" s="415"/>
      <c r="M3" s="413" t="s">
        <v>215</v>
      </c>
      <c r="N3" s="414"/>
      <c r="O3" s="415"/>
      <c r="P3" s="416" t="s">
        <v>190</v>
      </c>
      <c r="Q3" s="417"/>
      <c r="R3" s="413" t="s">
        <v>209</v>
      </c>
      <c r="S3" s="414"/>
      <c r="T3" s="414"/>
      <c r="U3" s="418" t="s">
        <v>210</v>
      </c>
      <c r="V3" s="418"/>
      <c r="W3" s="236"/>
    </row>
    <row r="4" spans="2:23" ht="97.5" x14ac:dyDescent="0.45">
      <c r="B4" s="382"/>
      <c r="C4" s="382"/>
      <c r="D4" s="382"/>
      <c r="E4" s="380"/>
      <c r="F4" s="380"/>
      <c r="G4" s="380"/>
      <c r="H4" s="382"/>
      <c r="I4" s="420"/>
      <c r="J4" s="420"/>
      <c r="K4" s="314" t="s">
        <v>191</v>
      </c>
      <c r="L4" s="314" t="s">
        <v>1</v>
      </c>
      <c r="M4" s="314" t="s">
        <v>216</v>
      </c>
      <c r="N4" s="314" t="s">
        <v>217</v>
      </c>
      <c r="O4" s="314" t="s">
        <v>218</v>
      </c>
      <c r="P4" s="315" t="s">
        <v>268</v>
      </c>
      <c r="Q4" s="315" t="s">
        <v>18</v>
      </c>
      <c r="R4" s="314" t="s">
        <v>192</v>
      </c>
      <c r="S4" s="314" t="s">
        <v>193</v>
      </c>
      <c r="T4" s="316" t="s">
        <v>194</v>
      </c>
      <c r="U4" s="314" t="s">
        <v>195</v>
      </c>
      <c r="V4" s="314" t="s">
        <v>220</v>
      </c>
      <c r="W4" s="236"/>
    </row>
    <row r="5" spans="2:23" ht="21" hidden="1" customHeight="1" x14ac:dyDescent="0.45">
      <c r="B5" s="377" t="s">
        <v>205</v>
      </c>
      <c r="C5" s="378"/>
      <c r="D5" s="379"/>
      <c r="E5" s="224"/>
      <c r="F5" s="224" t="s">
        <v>20</v>
      </c>
      <c r="G5" s="162">
        <f>SUM(G6:G24)</f>
        <v>59957500</v>
      </c>
      <c r="H5" s="163"/>
      <c r="I5" s="421"/>
      <c r="J5" s="162"/>
      <c r="K5" s="162"/>
      <c r="L5" s="162"/>
      <c r="M5" s="224"/>
      <c r="N5" s="236"/>
      <c r="O5" s="236"/>
      <c r="P5" s="236"/>
      <c r="Q5" s="236"/>
      <c r="R5" s="236"/>
      <c r="S5" s="236"/>
      <c r="T5" s="236"/>
      <c r="U5" s="236"/>
      <c r="V5" s="236"/>
      <c r="W5" s="236"/>
    </row>
    <row r="6" spans="2:23" s="5" customFormat="1" ht="168.75" hidden="1" customHeight="1" x14ac:dyDescent="0.45">
      <c r="B6" s="170">
        <v>1</v>
      </c>
      <c r="C6" s="170"/>
      <c r="D6" s="171" t="s">
        <v>21</v>
      </c>
      <c r="E6" s="172" t="s">
        <v>22</v>
      </c>
      <c r="F6" s="173" t="s">
        <v>23</v>
      </c>
      <c r="G6" s="174">
        <v>2000000</v>
      </c>
      <c r="H6" s="171" t="s">
        <v>24</v>
      </c>
      <c r="I6" s="171"/>
      <c r="J6" s="174"/>
      <c r="K6" s="174"/>
      <c r="L6" s="174"/>
      <c r="M6" s="172" t="s">
        <v>22</v>
      </c>
      <c r="N6" s="241"/>
      <c r="O6" s="241"/>
      <c r="P6" s="241"/>
      <c r="Q6" s="241"/>
      <c r="R6" s="241"/>
      <c r="S6" s="241"/>
      <c r="T6" s="241"/>
      <c r="U6" s="241"/>
      <c r="V6" s="241"/>
      <c r="W6" s="241"/>
    </row>
    <row r="7" spans="2:23" s="5" customFormat="1" ht="75" hidden="1" customHeight="1" x14ac:dyDescent="0.45">
      <c r="B7" s="170">
        <v>2</v>
      </c>
      <c r="C7" s="170"/>
      <c r="D7" s="171" t="s">
        <v>25</v>
      </c>
      <c r="E7" s="172" t="s">
        <v>26</v>
      </c>
      <c r="F7" s="173" t="s">
        <v>23</v>
      </c>
      <c r="G7" s="174">
        <v>300000</v>
      </c>
      <c r="H7" s="171" t="s">
        <v>27</v>
      </c>
      <c r="I7" s="171"/>
      <c r="J7" s="174"/>
      <c r="K7" s="174"/>
      <c r="L7" s="174"/>
      <c r="M7" s="172" t="s">
        <v>26</v>
      </c>
      <c r="N7" s="241"/>
      <c r="O7" s="241"/>
      <c r="P7" s="241"/>
      <c r="Q7" s="241"/>
      <c r="R7" s="241"/>
      <c r="S7" s="241"/>
      <c r="T7" s="241"/>
      <c r="U7" s="241"/>
      <c r="V7" s="241"/>
      <c r="W7" s="241"/>
    </row>
    <row r="8" spans="2:23" s="5" customFormat="1" ht="112.5" hidden="1" customHeight="1" x14ac:dyDescent="0.45">
      <c r="B8" s="170">
        <v>3</v>
      </c>
      <c r="C8" s="170"/>
      <c r="D8" s="171" t="s">
        <v>28</v>
      </c>
      <c r="E8" s="172" t="s">
        <v>22</v>
      </c>
      <c r="F8" s="173" t="s">
        <v>29</v>
      </c>
      <c r="G8" s="174">
        <v>500000</v>
      </c>
      <c r="H8" s="171" t="s">
        <v>30</v>
      </c>
      <c r="I8" s="171"/>
      <c r="J8" s="174"/>
      <c r="K8" s="174"/>
      <c r="L8" s="174"/>
      <c r="M8" s="172" t="s">
        <v>22</v>
      </c>
      <c r="N8" s="241"/>
      <c r="O8" s="241"/>
      <c r="P8" s="241"/>
      <c r="Q8" s="241"/>
      <c r="R8" s="241"/>
      <c r="S8" s="241"/>
      <c r="T8" s="241"/>
      <c r="U8" s="241"/>
      <c r="V8" s="241"/>
      <c r="W8" s="241"/>
    </row>
    <row r="9" spans="2:23" s="5" customFormat="1" ht="206.25" hidden="1" customHeight="1" x14ac:dyDescent="0.45">
      <c r="B9" s="170">
        <v>4</v>
      </c>
      <c r="C9" s="170"/>
      <c r="D9" s="171" t="s">
        <v>31</v>
      </c>
      <c r="E9" s="172" t="s">
        <v>22</v>
      </c>
      <c r="F9" s="173" t="s">
        <v>23</v>
      </c>
      <c r="G9" s="174">
        <v>1500000</v>
      </c>
      <c r="H9" s="171" t="s">
        <v>32</v>
      </c>
      <c r="I9" s="171"/>
      <c r="J9" s="174"/>
      <c r="K9" s="174"/>
      <c r="L9" s="174"/>
      <c r="M9" s="172" t="s">
        <v>22</v>
      </c>
      <c r="N9" s="241"/>
      <c r="O9" s="241"/>
      <c r="P9" s="241"/>
      <c r="Q9" s="241"/>
      <c r="R9" s="241"/>
      <c r="S9" s="241"/>
      <c r="T9" s="241"/>
      <c r="U9" s="241"/>
      <c r="V9" s="241"/>
      <c r="W9" s="241"/>
    </row>
    <row r="10" spans="2:23" s="5" customFormat="1" ht="56.25" hidden="1" customHeight="1" x14ac:dyDescent="0.45">
      <c r="B10" s="170">
        <v>5</v>
      </c>
      <c r="C10" s="170"/>
      <c r="D10" s="171" t="s">
        <v>33</v>
      </c>
      <c r="E10" s="172" t="s">
        <v>26</v>
      </c>
      <c r="F10" s="173" t="s">
        <v>34</v>
      </c>
      <c r="G10" s="174">
        <v>800000</v>
      </c>
      <c r="H10" s="171" t="s">
        <v>35</v>
      </c>
      <c r="I10" s="171"/>
      <c r="J10" s="174"/>
      <c r="K10" s="174"/>
      <c r="L10" s="174"/>
      <c r="M10" s="172" t="s">
        <v>26</v>
      </c>
      <c r="N10" s="241"/>
      <c r="O10" s="241"/>
      <c r="P10" s="241"/>
      <c r="Q10" s="241"/>
      <c r="R10" s="241"/>
      <c r="S10" s="241"/>
      <c r="T10" s="241"/>
      <c r="U10" s="241"/>
      <c r="V10" s="241"/>
      <c r="W10" s="241"/>
    </row>
    <row r="11" spans="2:23" s="5" customFormat="1" ht="75" hidden="1" customHeight="1" x14ac:dyDescent="0.45">
      <c r="B11" s="170">
        <v>6</v>
      </c>
      <c r="C11" s="170"/>
      <c r="D11" s="171" t="s">
        <v>36</v>
      </c>
      <c r="E11" s="172" t="s">
        <v>37</v>
      </c>
      <c r="F11" s="173" t="s">
        <v>38</v>
      </c>
      <c r="G11" s="174">
        <v>2000000</v>
      </c>
      <c r="H11" s="171" t="s">
        <v>39</v>
      </c>
      <c r="I11" s="171"/>
      <c r="J11" s="174"/>
      <c r="K11" s="174"/>
      <c r="L11" s="174"/>
      <c r="M11" s="172" t="s">
        <v>37</v>
      </c>
      <c r="N11" s="241"/>
      <c r="O11" s="241"/>
      <c r="P11" s="241"/>
      <c r="Q11" s="241"/>
      <c r="R11" s="241"/>
      <c r="S11" s="241"/>
      <c r="T11" s="241"/>
      <c r="U11" s="241"/>
      <c r="V11" s="241"/>
      <c r="W11" s="241"/>
    </row>
    <row r="12" spans="2:23" s="5" customFormat="1" ht="93.75" hidden="1" customHeight="1" x14ac:dyDescent="0.45">
      <c r="B12" s="170">
        <v>7</v>
      </c>
      <c r="C12" s="170"/>
      <c r="D12" s="171" t="s">
        <v>40</v>
      </c>
      <c r="E12" s="172" t="s">
        <v>37</v>
      </c>
      <c r="F12" s="173" t="s">
        <v>38</v>
      </c>
      <c r="G12" s="174">
        <v>5000000</v>
      </c>
      <c r="H12" s="171" t="s">
        <v>41</v>
      </c>
      <c r="I12" s="171"/>
      <c r="J12" s="174"/>
      <c r="K12" s="174"/>
      <c r="L12" s="174"/>
      <c r="M12" s="172" t="s">
        <v>37</v>
      </c>
      <c r="N12" s="241"/>
      <c r="O12" s="241"/>
      <c r="P12" s="241"/>
      <c r="Q12" s="241"/>
      <c r="R12" s="241"/>
      <c r="S12" s="241"/>
      <c r="T12" s="241"/>
      <c r="U12" s="241"/>
      <c r="V12" s="241"/>
      <c r="W12" s="241"/>
    </row>
    <row r="13" spans="2:23" s="5" customFormat="1" ht="187.5" hidden="1" customHeight="1" x14ac:dyDescent="0.45">
      <c r="B13" s="170">
        <v>8</v>
      </c>
      <c r="C13" s="170"/>
      <c r="D13" s="171" t="s">
        <v>42</v>
      </c>
      <c r="E13" s="172" t="s">
        <v>43</v>
      </c>
      <c r="F13" s="173" t="s">
        <v>23</v>
      </c>
      <c r="G13" s="174">
        <v>10000000</v>
      </c>
      <c r="H13" s="171" t="s">
        <v>44</v>
      </c>
      <c r="I13" s="171"/>
      <c r="J13" s="174"/>
      <c r="K13" s="174"/>
      <c r="L13" s="174"/>
      <c r="M13" s="172" t="s">
        <v>43</v>
      </c>
      <c r="N13" s="241"/>
      <c r="O13" s="241"/>
      <c r="P13" s="241"/>
      <c r="Q13" s="241"/>
      <c r="R13" s="241"/>
      <c r="S13" s="241"/>
      <c r="T13" s="241"/>
      <c r="U13" s="241"/>
      <c r="V13" s="241"/>
      <c r="W13" s="241"/>
    </row>
    <row r="14" spans="2:23" s="5" customFormat="1" ht="93.75" hidden="1" customHeight="1" x14ac:dyDescent="0.45">
      <c r="B14" s="170">
        <v>9</v>
      </c>
      <c r="C14" s="170"/>
      <c r="D14" s="171" t="s">
        <v>45</v>
      </c>
      <c r="E14" s="172" t="s">
        <v>46</v>
      </c>
      <c r="F14" s="173" t="s">
        <v>29</v>
      </c>
      <c r="G14" s="174">
        <v>1000000</v>
      </c>
      <c r="H14" s="171" t="s">
        <v>47</v>
      </c>
      <c r="I14" s="171"/>
      <c r="J14" s="174"/>
      <c r="K14" s="174"/>
      <c r="L14" s="174"/>
      <c r="M14" s="172" t="s">
        <v>46</v>
      </c>
      <c r="N14" s="241"/>
      <c r="O14" s="241"/>
      <c r="P14" s="241"/>
      <c r="Q14" s="241"/>
      <c r="R14" s="241"/>
      <c r="S14" s="241"/>
      <c r="T14" s="241"/>
      <c r="U14" s="241"/>
      <c r="V14" s="241"/>
      <c r="W14" s="241"/>
    </row>
    <row r="15" spans="2:23" s="5" customFormat="1" ht="93.75" hidden="1" customHeight="1" x14ac:dyDescent="0.45">
      <c r="B15" s="170">
        <v>10</v>
      </c>
      <c r="C15" s="170"/>
      <c r="D15" s="171" t="s">
        <v>48</v>
      </c>
      <c r="E15" s="172" t="s">
        <v>46</v>
      </c>
      <c r="F15" s="173" t="s">
        <v>29</v>
      </c>
      <c r="G15" s="174">
        <v>1500000</v>
      </c>
      <c r="H15" s="171" t="s">
        <v>49</v>
      </c>
      <c r="I15" s="171"/>
      <c r="J15" s="174"/>
      <c r="K15" s="174"/>
      <c r="L15" s="174"/>
      <c r="M15" s="172" t="s">
        <v>46</v>
      </c>
      <c r="N15" s="241"/>
      <c r="O15" s="241"/>
      <c r="P15" s="241"/>
      <c r="Q15" s="241"/>
      <c r="R15" s="241"/>
      <c r="S15" s="241"/>
      <c r="T15" s="241"/>
      <c r="U15" s="241"/>
      <c r="V15" s="241"/>
      <c r="W15" s="241"/>
    </row>
    <row r="16" spans="2:23" s="5" customFormat="1" ht="112.5" hidden="1" customHeight="1" x14ac:dyDescent="0.45">
      <c r="B16" s="170">
        <v>11</v>
      </c>
      <c r="C16" s="170"/>
      <c r="D16" s="171" t="s">
        <v>50</v>
      </c>
      <c r="E16" s="172" t="s">
        <v>46</v>
      </c>
      <c r="F16" s="173" t="s">
        <v>29</v>
      </c>
      <c r="G16" s="174">
        <v>2000000</v>
      </c>
      <c r="H16" s="171" t="s">
        <v>51</v>
      </c>
      <c r="I16" s="171"/>
      <c r="J16" s="174"/>
      <c r="K16" s="174"/>
      <c r="L16" s="174"/>
      <c r="M16" s="172" t="s">
        <v>46</v>
      </c>
      <c r="N16" s="241"/>
      <c r="O16" s="241"/>
      <c r="P16" s="241"/>
      <c r="Q16" s="241"/>
      <c r="R16" s="241"/>
      <c r="S16" s="241"/>
      <c r="T16" s="241"/>
      <c r="U16" s="241"/>
      <c r="V16" s="241"/>
      <c r="W16" s="241"/>
    </row>
    <row r="17" spans="2:23" s="5" customFormat="1" ht="56.25" hidden="1" customHeight="1" x14ac:dyDescent="0.45">
      <c r="B17" s="170">
        <v>12</v>
      </c>
      <c r="C17" s="170"/>
      <c r="D17" s="171" t="s">
        <v>52</v>
      </c>
      <c r="E17" s="172" t="s">
        <v>26</v>
      </c>
      <c r="F17" s="173" t="s">
        <v>29</v>
      </c>
      <c r="G17" s="174">
        <v>252500</v>
      </c>
      <c r="H17" s="171" t="s">
        <v>53</v>
      </c>
      <c r="I17" s="171"/>
      <c r="J17" s="174"/>
      <c r="K17" s="174"/>
      <c r="L17" s="174"/>
      <c r="M17" s="172" t="s">
        <v>26</v>
      </c>
      <c r="N17" s="241"/>
      <c r="O17" s="241"/>
      <c r="P17" s="241"/>
      <c r="Q17" s="241"/>
      <c r="R17" s="241"/>
      <c r="S17" s="241"/>
      <c r="T17" s="241"/>
      <c r="U17" s="241"/>
      <c r="V17" s="241"/>
      <c r="W17" s="241"/>
    </row>
    <row r="18" spans="2:23" s="5" customFormat="1" ht="93.75" hidden="1" customHeight="1" x14ac:dyDescent="0.45">
      <c r="B18" s="170">
        <v>13</v>
      </c>
      <c r="C18" s="170"/>
      <c r="D18" s="171" t="s">
        <v>54</v>
      </c>
      <c r="E18" s="172" t="s">
        <v>46</v>
      </c>
      <c r="F18" s="173" t="s">
        <v>29</v>
      </c>
      <c r="G18" s="174">
        <v>1500000</v>
      </c>
      <c r="H18" s="171" t="s">
        <v>55</v>
      </c>
      <c r="I18" s="171"/>
      <c r="J18" s="174"/>
      <c r="K18" s="174"/>
      <c r="L18" s="174"/>
      <c r="M18" s="172" t="s">
        <v>46</v>
      </c>
      <c r="N18" s="241"/>
      <c r="O18" s="241"/>
      <c r="P18" s="241"/>
      <c r="Q18" s="241"/>
      <c r="R18" s="241"/>
      <c r="S18" s="241"/>
      <c r="T18" s="241"/>
      <c r="U18" s="241"/>
      <c r="V18" s="241"/>
      <c r="W18" s="241"/>
    </row>
    <row r="19" spans="2:23" s="5" customFormat="1" ht="112.5" hidden="1" customHeight="1" x14ac:dyDescent="0.45">
      <c r="B19" s="170">
        <v>14</v>
      </c>
      <c r="C19" s="170"/>
      <c r="D19" s="171" t="s">
        <v>56</v>
      </c>
      <c r="E19" s="172" t="s">
        <v>57</v>
      </c>
      <c r="F19" s="173" t="s">
        <v>34</v>
      </c>
      <c r="G19" s="174">
        <v>20970000</v>
      </c>
      <c r="H19" s="171" t="s">
        <v>58</v>
      </c>
      <c r="I19" s="171"/>
      <c r="J19" s="174"/>
      <c r="K19" s="174"/>
      <c r="L19" s="174"/>
      <c r="M19" s="172" t="s">
        <v>57</v>
      </c>
      <c r="N19" s="241"/>
      <c r="O19" s="241"/>
      <c r="P19" s="241"/>
      <c r="Q19" s="241"/>
      <c r="R19" s="241"/>
      <c r="S19" s="241"/>
      <c r="T19" s="241"/>
      <c r="U19" s="241"/>
      <c r="V19" s="241"/>
      <c r="W19" s="241"/>
    </row>
    <row r="20" spans="2:23" s="5" customFormat="1" ht="75" hidden="1" customHeight="1" x14ac:dyDescent="0.45">
      <c r="B20" s="170">
        <v>15</v>
      </c>
      <c r="C20" s="170"/>
      <c r="D20" s="171" t="s">
        <v>59</v>
      </c>
      <c r="E20" s="172" t="s">
        <v>26</v>
      </c>
      <c r="F20" s="173" t="s">
        <v>29</v>
      </c>
      <c r="G20" s="174">
        <v>1500000</v>
      </c>
      <c r="H20" s="171" t="s">
        <v>60</v>
      </c>
      <c r="I20" s="171"/>
      <c r="J20" s="174"/>
      <c r="K20" s="174"/>
      <c r="L20" s="174"/>
      <c r="M20" s="172" t="s">
        <v>26</v>
      </c>
      <c r="N20" s="241"/>
      <c r="O20" s="241"/>
      <c r="P20" s="241"/>
      <c r="Q20" s="241"/>
      <c r="R20" s="241"/>
      <c r="S20" s="241"/>
      <c r="T20" s="241"/>
      <c r="U20" s="241"/>
      <c r="V20" s="241"/>
      <c r="W20" s="241"/>
    </row>
    <row r="21" spans="2:23" s="5" customFormat="1" ht="112.5" hidden="1" customHeight="1" x14ac:dyDescent="0.45">
      <c r="B21" s="170">
        <v>16</v>
      </c>
      <c r="C21" s="170"/>
      <c r="D21" s="171" t="s">
        <v>61</v>
      </c>
      <c r="E21" s="172" t="s">
        <v>62</v>
      </c>
      <c r="F21" s="173" t="s">
        <v>34</v>
      </c>
      <c r="G21" s="174">
        <v>1135000</v>
      </c>
      <c r="H21" s="171" t="s">
        <v>63</v>
      </c>
      <c r="I21" s="287"/>
      <c r="J21" s="288"/>
      <c r="K21" s="73" t="s">
        <v>71</v>
      </c>
      <c r="L21" s="447"/>
      <c r="M21" s="450"/>
      <c r="N21" s="245"/>
      <c r="O21" s="245"/>
      <c r="P21" s="245"/>
      <c r="Q21" s="245"/>
      <c r="R21" s="245"/>
      <c r="S21" s="245"/>
      <c r="T21" s="245"/>
      <c r="U21" s="245"/>
      <c r="V21" s="245"/>
      <c r="W21" s="241"/>
    </row>
    <row r="22" spans="2:23" s="5" customFormat="1" ht="56.25" hidden="1" customHeight="1" x14ac:dyDescent="0.45">
      <c r="B22" s="170">
        <v>17</v>
      </c>
      <c r="C22" s="170"/>
      <c r="D22" s="171" t="s">
        <v>64</v>
      </c>
      <c r="E22" s="172" t="s">
        <v>65</v>
      </c>
      <c r="F22" s="173" t="s">
        <v>23</v>
      </c>
      <c r="G22" s="174">
        <v>1500000</v>
      </c>
      <c r="H22" s="171" t="s">
        <v>66</v>
      </c>
      <c r="I22" s="289"/>
      <c r="J22" s="290"/>
      <c r="K22" s="73" t="s">
        <v>71</v>
      </c>
      <c r="L22" s="448"/>
      <c r="M22" s="451"/>
      <c r="N22" s="245"/>
      <c r="O22" s="245"/>
      <c r="P22" s="245"/>
      <c r="Q22" s="245"/>
      <c r="R22" s="245"/>
      <c r="S22" s="245"/>
      <c r="T22" s="245"/>
      <c r="U22" s="245"/>
      <c r="V22" s="245"/>
      <c r="W22" s="241"/>
    </row>
    <row r="23" spans="2:23" s="5" customFormat="1" ht="35.25" hidden="1" customHeight="1" x14ac:dyDescent="0.45">
      <c r="B23" s="170">
        <v>18</v>
      </c>
      <c r="C23" s="170"/>
      <c r="D23" s="171" t="s">
        <v>67</v>
      </c>
      <c r="E23" s="172" t="s">
        <v>65</v>
      </c>
      <c r="F23" s="173" t="s">
        <v>23</v>
      </c>
      <c r="G23" s="174">
        <v>1500000</v>
      </c>
      <c r="H23" s="171" t="s">
        <v>68</v>
      </c>
      <c r="I23" s="291"/>
      <c r="J23" s="292"/>
      <c r="K23" s="73" t="s">
        <v>71</v>
      </c>
      <c r="L23" s="449"/>
      <c r="M23" s="452"/>
      <c r="N23" s="245"/>
      <c r="O23" s="245"/>
      <c r="P23" s="245"/>
      <c r="Q23" s="245"/>
      <c r="R23" s="245"/>
      <c r="S23" s="245"/>
      <c r="T23" s="245"/>
      <c r="U23" s="245"/>
      <c r="V23" s="245"/>
      <c r="W23" s="241"/>
    </row>
    <row r="24" spans="2:23" s="5" customFormat="1" ht="105" customHeight="1" x14ac:dyDescent="0.45">
      <c r="B24" s="40">
        <v>1</v>
      </c>
      <c r="C24" s="40">
        <v>2555</v>
      </c>
      <c r="D24" s="122" t="s">
        <v>126</v>
      </c>
      <c r="E24" s="342" t="s">
        <v>122</v>
      </c>
      <c r="F24" s="342"/>
      <c r="G24" s="343">
        <v>5000000</v>
      </c>
      <c r="H24" s="296" t="s">
        <v>124</v>
      </c>
      <c r="I24" s="296"/>
      <c r="J24" s="297"/>
      <c r="K24" s="73" t="s">
        <v>71</v>
      </c>
      <c r="L24" s="297"/>
      <c r="M24" s="298"/>
      <c r="N24" s="299"/>
      <c r="O24" s="299"/>
      <c r="P24" s="299"/>
      <c r="Q24" s="73" t="s">
        <v>71</v>
      </c>
      <c r="R24" s="299"/>
      <c r="S24" s="299"/>
      <c r="T24" s="299"/>
      <c r="U24" s="299"/>
      <c r="V24" s="299"/>
      <c r="W24" s="241"/>
    </row>
  </sheetData>
  <mergeCells count="19">
    <mergeCell ref="L21:L23"/>
    <mergeCell ref="M21:M23"/>
    <mergeCell ref="B1:U1"/>
    <mergeCell ref="B5:D5"/>
    <mergeCell ref="I3:I5"/>
    <mergeCell ref="E3:E4"/>
    <mergeCell ref="F3:F4"/>
    <mergeCell ref="G3:G4"/>
    <mergeCell ref="H3:H4"/>
    <mergeCell ref="J3:J4"/>
    <mergeCell ref="K3:L3"/>
    <mergeCell ref="B2:V2"/>
    <mergeCell ref="B3:B4"/>
    <mergeCell ref="C3:C4"/>
    <mergeCell ref="D3:D4"/>
    <mergeCell ref="M3:O3"/>
    <mergeCell ref="P3:Q3"/>
    <mergeCell ref="R3:T3"/>
    <mergeCell ref="U3:V3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V21"/>
  <sheetViews>
    <sheetView zoomScale="70" zoomScaleNormal="70" workbookViewId="0">
      <selection activeCell="Q20" sqref="Q20"/>
    </sheetView>
  </sheetViews>
  <sheetFormatPr defaultRowHeight="21" x14ac:dyDescent="0.45"/>
  <cols>
    <col min="1" max="1" width="2.75" style="1" customWidth="1"/>
    <col min="2" max="2" width="6.125" style="1" customWidth="1"/>
    <col min="3" max="3" width="11.375" style="1" customWidth="1"/>
    <col min="4" max="4" width="25.25" style="1" customWidth="1"/>
    <col min="5" max="5" width="15.375" style="1" customWidth="1"/>
    <col min="6" max="6" width="12.375" style="1" customWidth="1"/>
    <col min="7" max="7" width="13.5" style="1" customWidth="1"/>
    <col min="8" max="8" width="26.375" style="12" customWidth="1"/>
    <col min="9" max="9" width="12.375" style="12" customWidth="1"/>
    <col min="10" max="11" width="10.875" style="1" customWidth="1"/>
    <col min="12" max="12" width="6.875" style="1" customWidth="1"/>
    <col min="13" max="13" width="9.125" style="1" customWidth="1"/>
    <col min="14" max="14" width="7" style="1" customWidth="1"/>
    <col min="15" max="15" width="9" style="1"/>
    <col min="16" max="16" width="10.25" style="1" customWidth="1"/>
    <col min="17" max="20" width="9" style="1"/>
    <col min="21" max="21" width="5.875" style="1" customWidth="1"/>
    <col min="22" max="251" width="9" style="1"/>
    <col min="252" max="252" width="2.75" style="1" customWidth="1"/>
    <col min="253" max="253" width="4.75" style="1" customWidth="1"/>
    <col min="254" max="254" width="28.625" style="1" customWidth="1"/>
    <col min="255" max="255" width="15.375" style="1" customWidth="1"/>
    <col min="256" max="256" width="12.375" style="1" customWidth="1"/>
    <col min="257" max="257" width="10.875" style="1" customWidth="1"/>
    <col min="258" max="258" width="26.375" style="1" customWidth="1"/>
    <col min="259" max="260" width="10.875" style="1" customWidth="1"/>
    <col min="261" max="261" width="9.375" style="1" customWidth="1"/>
    <col min="262" max="262" width="9.125" style="1" customWidth="1"/>
    <col min="263" max="507" width="9" style="1"/>
    <col min="508" max="508" width="2.75" style="1" customWidth="1"/>
    <col min="509" max="509" width="4.75" style="1" customWidth="1"/>
    <col min="510" max="510" width="28.625" style="1" customWidth="1"/>
    <col min="511" max="511" width="15.375" style="1" customWidth="1"/>
    <col min="512" max="512" width="12.375" style="1" customWidth="1"/>
    <col min="513" max="513" width="10.875" style="1" customWidth="1"/>
    <col min="514" max="514" width="26.375" style="1" customWidth="1"/>
    <col min="515" max="516" width="10.875" style="1" customWidth="1"/>
    <col min="517" max="517" width="9.375" style="1" customWidth="1"/>
    <col min="518" max="518" width="9.125" style="1" customWidth="1"/>
    <col min="519" max="763" width="9" style="1"/>
    <col min="764" max="764" width="2.75" style="1" customWidth="1"/>
    <col min="765" max="765" width="4.75" style="1" customWidth="1"/>
    <col min="766" max="766" width="28.625" style="1" customWidth="1"/>
    <col min="767" max="767" width="15.375" style="1" customWidth="1"/>
    <col min="768" max="768" width="12.375" style="1" customWidth="1"/>
    <col min="769" max="769" width="10.875" style="1" customWidth="1"/>
    <col min="770" max="770" width="26.375" style="1" customWidth="1"/>
    <col min="771" max="772" width="10.875" style="1" customWidth="1"/>
    <col min="773" max="773" width="9.375" style="1" customWidth="1"/>
    <col min="774" max="774" width="9.125" style="1" customWidth="1"/>
    <col min="775" max="1019" width="9" style="1"/>
    <col min="1020" max="1020" width="2.75" style="1" customWidth="1"/>
    <col min="1021" max="1021" width="4.75" style="1" customWidth="1"/>
    <col min="1022" max="1022" width="28.625" style="1" customWidth="1"/>
    <col min="1023" max="1023" width="15.375" style="1" customWidth="1"/>
    <col min="1024" max="1024" width="12.375" style="1" customWidth="1"/>
    <col min="1025" max="1025" width="10.875" style="1" customWidth="1"/>
    <col min="1026" max="1026" width="26.375" style="1" customWidth="1"/>
    <col min="1027" max="1028" width="10.875" style="1" customWidth="1"/>
    <col min="1029" max="1029" width="9.375" style="1" customWidth="1"/>
    <col min="1030" max="1030" width="9.125" style="1" customWidth="1"/>
    <col min="1031" max="1275" width="9" style="1"/>
    <col min="1276" max="1276" width="2.75" style="1" customWidth="1"/>
    <col min="1277" max="1277" width="4.75" style="1" customWidth="1"/>
    <col min="1278" max="1278" width="28.625" style="1" customWidth="1"/>
    <col min="1279" max="1279" width="15.375" style="1" customWidth="1"/>
    <col min="1280" max="1280" width="12.375" style="1" customWidth="1"/>
    <col min="1281" max="1281" width="10.875" style="1" customWidth="1"/>
    <col min="1282" max="1282" width="26.375" style="1" customWidth="1"/>
    <col min="1283" max="1284" width="10.875" style="1" customWidth="1"/>
    <col min="1285" max="1285" width="9.375" style="1" customWidth="1"/>
    <col min="1286" max="1286" width="9.125" style="1" customWidth="1"/>
    <col min="1287" max="1531" width="9" style="1"/>
    <col min="1532" max="1532" width="2.75" style="1" customWidth="1"/>
    <col min="1533" max="1533" width="4.75" style="1" customWidth="1"/>
    <col min="1534" max="1534" width="28.625" style="1" customWidth="1"/>
    <col min="1535" max="1535" width="15.375" style="1" customWidth="1"/>
    <col min="1536" max="1536" width="12.375" style="1" customWidth="1"/>
    <col min="1537" max="1537" width="10.875" style="1" customWidth="1"/>
    <col min="1538" max="1538" width="26.375" style="1" customWidth="1"/>
    <col min="1539" max="1540" width="10.875" style="1" customWidth="1"/>
    <col min="1541" max="1541" width="9.375" style="1" customWidth="1"/>
    <col min="1542" max="1542" width="9.125" style="1" customWidth="1"/>
    <col min="1543" max="1787" width="9" style="1"/>
    <col min="1788" max="1788" width="2.75" style="1" customWidth="1"/>
    <col min="1789" max="1789" width="4.75" style="1" customWidth="1"/>
    <col min="1790" max="1790" width="28.625" style="1" customWidth="1"/>
    <col min="1791" max="1791" width="15.375" style="1" customWidth="1"/>
    <col min="1792" max="1792" width="12.375" style="1" customWidth="1"/>
    <col min="1793" max="1793" width="10.875" style="1" customWidth="1"/>
    <col min="1794" max="1794" width="26.375" style="1" customWidth="1"/>
    <col min="1795" max="1796" width="10.875" style="1" customWidth="1"/>
    <col min="1797" max="1797" width="9.375" style="1" customWidth="1"/>
    <col min="1798" max="1798" width="9.125" style="1" customWidth="1"/>
    <col min="1799" max="2043" width="9" style="1"/>
    <col min="2044" max="2044" width="2.75" style="1" customWidth="1"/>
    <col min="2045" max="2045" width="4.75" style="1" customWidth="1"/>
    <col min="2046" max="2046" width="28.625" style="1" customWidth="1"/>
    <col min="2047" max="2047" width="15.375" style="1" customWidth="1"/>
    <col min="2048" max="2048" width="12.375" style="1" customWidth="1"/>
    <col min="2049" max="2049" width="10.875" style="1" customWidth="1"/>
    <col min="2050" max="2050" width="26.375" style="1" customWidth="1"/>
    <col min="2051" max="2052" width="10.875" style="1" customWidth="1"/>
    <col min="2053" max="2053" width="9.375" style="1" customWidth="1"/>
    <col min="2054" max="2054" width="9.125" style="1" customWidth="1"/>
    <col min="2055" max="2299" width="9" style="1"/>
    <col min="2300" max="2300" width="2.75" style="1" customWidth="1"/>
    <col min="2301" max="2301" width="4.75" style="1" customWidth="1"/>
    <col min="2302" max="2302" width="28.625" style="1" customWidth="1"/>
    <col min="2303" max="2303" width="15.375" style="1" customWidth="1"/>
    <col min="2304" max="2304" width="12.375" style="1" customWidth="1"/>
    <col min="2305" max="2305" width="10.875" style="1" customWidth="1"/>
    <col min="2306" max="2306" width="26.375" style="1" customWidth="1"/>
    <col min="2307" max="2308" width="10.875" style="1" customWidth="1"/>
    <col min="2309" max="2309" width="9.375" style="1" customWidth="1"/>
    <col min="2310" max="2310" width="9.125" style="1" customWidth="1"/>
    <col min="2311" max="2555" width="9" style="1"/>
    <col min="2556" max="2556" width="2.75" style="1" customWidth="1"/>
    <col min="2557" max="2557" width="4.75" style="1" customWidth="1"/>
    <col min="2558" max="2558" width="28.625" style="1" customWidth="1"/>
    <col min="2559" max="2559" width="15.375" style="1" customWidth="1"/>
    <col min="2560" max="2560" width="12.375" style="1" customWidth="1"/>
    <col min="2561" max="2561" width="10.875" style="1" customWidth="1"/>
    <col min="2562" max="2562" width="26.375" style="1" customWidth="1"/>
    <col min="2563" max="2564" width="10.875" style="1" customWidth="1"/>
    <col min="2565" max="2565" width="9.375" style="1" customWidth="1"/>
    <col min="2566" max="2566" width="9.125" style="1" customWidth="1"/>
    <col min="2567" max="2811" width="9" style="1"/>
    <col min="2812" max="2812" width="2.75" style="1" customWidth="1"/>
    <col min="2813" max="2813" width="4.75" style="1" customWidth="1"/>
    <col min="2814" max="2814" width="28.625" style="1" customWidth="1"/>
    <col min="2815" max="2815" width="15.375" style="1" customWidth="1"/>
    <col min="2816" max="2816" width="12.375" style="1" customWidth="1"/>
    <col min="2817" max="2817" width="10.875" style="1" customWidth="1"/>
    <col min="2818" max="2818" width="26.375" style="1" customWidth="1"/>
    <col min="2819" max="2820" width="10.875" style="1" customWidth="1"/>
    <col min="2821" max="2821" width="9.375" style="1" customWidth="1"/>
    <col min="2822" max="2822" width="9.125" style="1" customWidth="1"/>
    <col min="2823" max="3067" width="9" style="1"/>
    <col min="3068" max="3068" width="2.75" style="1" customWidth="1"/>
    <col min="3069" max="3069" width="4.75" style="1" customWidth="1"/>
    <col min="3070" max="3070" width="28.625" style="1" customWidth="1"/>
    <col min="3071" max="3071" width="15.375" style="1" customWidth="1"/>
    <col min="3072" max="3072" width="12.375" style="1" customWidth="1"/>
    <col min="3073" max="3073" width="10.875" style="1" customWidth="1"/>
    <col min="3074" max="3074" width="26.375" style="1" customWidth="1"/>
    <col min="3075" max="3076" width="10.875" style="1" customWidth="1"/>
    <col min="3077" max="3077" width="9.375" style="1" customWidth="1"/>
    <col min="3078" max="3078" width="9.125" style="1" customWidth="1"/>
    <col min="3079" max="3323" width="9" style="1"/>
    <col min="3324" max="3324" width="2.75" style="1" customWidth="1"/>
    <col min="3325" max="3325" width="4.75" style="1" customWidth="1"/>
    <col min="3326" max="3326" width="28.625" style="1" customWidth="1"/>
    <col min="3327" max="3327" width="15.375" style="1" customWidth="1"/>
    <col min="3328" max="3328" width="12.375" style="1" customWidth="1"/>
    <col min="3329" max="3329" width="10.875" style="1" customWidth="1"/>
    <col min="3330" max="3330" width="26.375" style="1" customWidth="1"/>
    <col min="3331" max="3332" width="10.875" style="1" customWidth="1"/>
    <col min="3333" max="3333" width="9.375" style="1" customWidth="1"/>
    <col min="3334" max="3334" width="9.125" style="1" customWidth="1"/>
    <col min="3335" max="3579" width="9" style="1"/>
    <col min="3580" max="3580" width="2.75" style="1" customWidth="1"/>
    <col min="3581" max="3581" width="4.75" style="1" customWidth="1"/>
    <col min="3582" max="3582" width="28.625" style="1" customWidth="1"/>
    <col min="3583" max="3583" width="15.375" style="1" customWidth="1"/>
    <col min="3584" max="3584" width="12.375" style="1" customWidth="1"/>
    <col min="3585" max="3585" width="10.875" style="1" customWidth="1"/>
    <col min="3586" max="3586" width="26.375" style="1" customWidth="1"/>
    <col min="3587" max="3588" width="10.875" style="1" customWidth="1"/>
    <col min="3589" max="3589" width="9.375" style="1" customWidth="1"/>
    <col min="3590" max="3590" width="9.125" style="1" customWidth="1"/>
    <col min="3591" max="3835" width="9" style="1"/>
    <col min="3836" max="3836" width="2.75" style="1" customWidth="1"/>
    <col min="3837" max="3837" width="4.75" style="1" customWidth="1"/>
    <col min="3838" max="3838" width="28.625" style="1" customWidth="1"/>
    <col min="3839" max="3839" width="15.375" style="1" customWidth="1"/>
    <col min="3840" max="3840" width="12.375" style="1" customWidth="1"/>
    <col min="3841" max="3841" width="10.875" style="1" customWidth="1"/>
    <col min="3842" max="3842" width="26.375" style="1" customWidth="1"/>
    <col min="3843" max="3844" width="10.875" style="1" customWidth="1"/>
    <col min="3845" max="3845" width="9.375" style="1" customWidth="1"/>
    <col min="3846" max="3846" width="9.125" style="1" customWidth="1"/>
    <col min="3847" max="4091" width="9" style="1"/>
    <col min="4092" max="4092" width="2.75" style="1" customWidth="1"/>
    <col min="4093" max="4093" width="4.75" style="1" customWidth="1"/>
    <col min="4094" max="4094" width="28.625" style="1" customWidth="1"/>
    <col min="4095" max="4095" width="15.375" style="1" customWidth="1"/>
    <col min="4096" max="4096" width="12.375" style="1" customWidth="1"/>
    <col min="4097" max="4097" width="10.875" style="1" customWidth="1"/>
    <col min="4098" max="4098" width="26.375" style="1" customWidth="1"/>
    <col min="4099" max="4100" width="10.875" style="1" customWidth="1"/>
    <col min="4101" max="4101" width="9.375" style="1" customWidth="1"/>
    <col min="4102" max="4102" width="9.125" style="1" customWidth="1"/>
    <col min="4103" max="4347" width="9" style="1"/>
    <col min="4348" max="4348" width="2.75" style="1" customWidth="1"/>
    <col min="4349" max="4349" width="4.75" style="1" customWidth="1"/>
    <col min="4350" max="4350" width="28.625" style="1" customWidth="1"/>
    <col min="4351" max="4351" width="15.375" style="1" customWidth="1"/>
    <col min="4352" max="4352" width="12.375" style="1" customWidth="1"/>
    <col min="4353" max="4353" width="10.875" style="1" customWidth="1"/>
    <col min="4354" max="4354" width="26.375" style="1" customWidth="1"/>
    <col min="4355" max="4356" width="10.875" style="1" customWidth="1"/>
    <col min="4357" max="4357" width="9.375" style="1" customWidth="1"/>
    <col min="4358" max="4358" width="9.125" style="1" customWidth="1"/>
    <col min="4359" max="4603" width="9" style="1"/>
    <col min="4604" max="4604" width="2.75" style="1" customWidth="1"/>
    <col min="4605" max="4605" width="4.75" style="1" customWidth="1"/>
    <col min="4606" max="4606" width="28.625" style="1" customWidth="1"/>
    <col min="4607" max="4607" width="15.375" style="1" customWidth="1"/>
    <col min="4608" max="4608" width="12.375" style="1" customWidth="1"/>
    <col min="4609" max="4609" width="10.875" style="1" customWidth="1"/>
    <col min="4610" max="4610" width="26.375" style="1" customWidth="1"/>
    <col min="4611" max="4612" width="10.875" style="1" customWidth="1"/>
    <col min="4613" max="4613" width="9.375" style="1" customWidth="1"/>
    <col min="4614" max="4614" width="9.125" style="1" customWidth="1"/>
    <col min="4615" max="4859" width="9" style="1"/>
    <col min="4860" max="4860" width="2.75" style="1" customWidth="1"/>
    <col min="4861" max="4861" width="4.75" style="1" customWidth="1"/>
    <col min="4862" max="4862" width="28.625" style="1" customWidth="1"/>
    <col min="4863" max="4863" width="15.375" style="1" customWidth="1"/>
    <col min="4864" max="4864" width="12.375" style="1" customWidth="1"/>
    <col min="4865" max="4865" width="10.875" style="1" customWidth="1"/>
    <col min="4866" max="4866" width="26.375" style="1" customWidth="1"/>
    <col min="4867" max="4868" width="10.875" style="1" customWidth="1"/>
    <col min="4869" max="4869" width="9.375" style="1" customWidth="1"/>
    <col min="4870" max="4870" width="9.125" style="1" customWidth="1"/>
    <col min="4871" max="5115" width="9" style="1"/>
    <col min="5116" max="5116" width="2.75" style="1" customWidth="1"/>
    <col min="5117" max="5117" width="4.75" style="1" customWidth="1"/>
    <col min="5118" max="5118" width="28.625" style="1" customWidth="1"/>
    <col min="5119" max="5119" width="15.375" style="1" customWidth="1"/>
    <col min="5120" max="5120" width="12.375" style="1" customWidth="1"/>
    <col min="5121" max="5121" width="10.875" style="1" customWidth="1"/>
    <col min="5122" max="5122" width="26.375" style="1" customWidth="1"/>
    <col min="5123" max="5124" width="10.875" style="1" customWidth="1"/>
    <col min="5125" max="5125" width="9.375" style="1" customWidth="1"/>
    <col min="5126" max="5126" width="9.125" style="1" customWidth="1"/>
    <col min="5127" max="5371" width="9" style="1"/>
    <col min="5372" max="5372" width="2.75" style="1" customWidth="1"/>
    <col min="5373" max="5373" width="4.75" style="1" customWidth="1"/>
    <col min="5374" max="5374" width="28.625" style="1" customWidth="1"/>
    <col min="5375" max="5375" width="15.375" style="1" customWidth="1"/>
    <col min="5376" max="5376" width="12.375" style="1" customWidth="1"/>
    <col min="5377" max="5377" width="10.875" style="1" customWidth="1"/>
    <col min="5378" max="5378" width="26.375" style="1" customWidth="1"/>
    <col min="5379" max="5380" width="10.875" style="1" customWidth="1"/>
    <col min="5381" max="5381" width="9.375" style="1" customWidth="1"/>
    <col min="5382" max="5382" width="9.125" style="1" customWidth="1"/>
    <col min="5383" max="5627" width="9" style="1"/>
    <col min="5628" max="5628" width="2.75" style="1" customWidth="1"/>
    <col min="5629" max="5629" width="4.75" style="1" customWidth="1"/>
    <col min="5630" max="5630" width="28.625" style="1" customWidth="1"/>
    <col min="5631" max="5631" width="15.375" style="1" customWidth="1"/>
    <col min="5632" max="5632" width="12.375" style="1" customWidth="1"/>
    <col min="5633" max="5633" width="10.875" style="1" customWidth="1"/>
    <col min="5634" max="5634" width="26.375" style="1" customWidth="1"/>
    <col min="5635" max="5636" width="10.875" style="1" customWidth="1"/>
    <col min="5637" max="5637" width="9.375" style="1" customWidth="1"/>
    <col min="5638" max="5638" width="9.125" style="1" customWidth="1"/>
    <col min="5639" max="5883" width="9" style="1"/>
    <col min="5884" max="5884" width="2.75" style="1" customWidth="1"/>
    <col min="5885" max="5885" width="4.75" style="1" customWidth="1"/>
    <col min="5886" max="5886" width="28.625" style="1" customWidth="1"/>
    <col min="5887" max="5887" width="15.375" style="1" customWidth="1"/>
    <col min="5888" max="5888" width="12.375" style="1" customWidth="1"/>
    <col min="5889" max="5889" width="10.875" style="1" customWidth="1"/>
    <col min="5890" max="5890" width="26.375" style="1" customWidth="1"/>
    <col min="5891" max="5892" width="10.875" style="1" customWidth="1"/>
    <col min="5893" max="5893" width="9.375" style="1" customWidth="1"/>
    <col min="5894" max="5894" width="9.125" style="1" customWidth="1"/>
    <col min="5895" max="6139" width="9" style="1"/>
    <col min="6140" max="6140" width="2.75" style="1" customWidth="1"/>
    <col min="6141" max="6141" width="4.75" style="1" customWidth="1"/>
    <col min="6142" max="6142" width="28.625" style="1" customWidth="1"/>
    <col min="6143" max="6143" width="15.375" style="1" customWidth="1"/>
    <col min="6144" max="6144" width="12.375" style="1" customWidth="1"/>
    <col min="6145" max="6145" width="10.875" style="1" customWidth="1"/>
    <col min="6146" max="6146" width="26.375" style="1" customWidth="1"/>
    <col min="6147" max="6148" width="10.875" style="1" customWidth="1"/>
    <col min="6149" max="6149" width="9.375" style="1" customWidth="1"/>
    <col min="6150" max="6150" width="9.125" style="1" customWidth="1"/>
    <col min="6151" max="6395" width="9" style="1"/>
    <col min="6396" max="6396" width="2.75" style="1" customWidth="1"/>
    <col min="6397" max="6397" width="4.75" style="1" customWidth="1"/>
    <col min="6398" max="6398" width="28.625" style="1" customWidth="1"/>
    <col min="6399" max="6399" width="15.375" style="1" customWidth="1"/>
    <col min="6400" max="6400" width="12.375" style="1" customWidth="1"/>
    <col min="6401" max="6401" width="10.875" style="1" customWidth="1"/>
    <col min="6402" max="6402" width="26.375" style="1" customWidth="1"/>
    <col min="6403" max="6404" width="10.875" style="1" customWidth="1"/>
    <col min="6405" max="6405" width="9.375" style="1" customWidth="1"/>
    <col min="6406" max="6406" width="9.125" style="1" customWidth="1"/>
    <col min="6407" max="6651" width="9" style="1"/>
    <col min="6652" max="6652" width="2.75" style="1" customWidth="1"/>
    <col min="6653" max="6653" width="4.75" style="1" customWidth="1"/>
    <col min="6654" max="6654" width="28.625" style="1" customWidth="1"/>
    <col min="6655" max="6655" width="15.375" style="1" customWidth="1"/>
    <col min="6656" max="6656" width="12.375" style="1" customWidth="1"/>
    <col min="6657" max="6657" width="10.875" style="1" customWidth="1"/>
    <col min="6658" max="6658" width="26.375" style="1" customWidth="1"/>
    <col min="6659" max="6660" width="10.875" style="1" customWidth="1"/>
    <col min="6661" max="6661" width="9.375" style="1" customWidth="1"/>
    <col min="6662" max="6662" width="9.125" style="1" customWidth="1"/>
    <col min="6663" max="6907" width="9" style="1"/>
    <col min="6908" max="6908" width="2.75" style="1" customWidth="1"/>
    <col min="6909" max="6909" width="4.75" style="1" customWidth="1"/>
    <col min="6910" max="6910" width="28.625" style="1" customWidth="1"/>
    <col min="6911" max="6911" width="15.375" style="1" customWidth="1"/>
    <col min="6912" max="6912" width="12.375" style="1" customWidth="1"/>
    <col min="6913" max="6913" width="10.875" style="1" customWidth="1"/>
    <col min="6914" max="6914" width="26.375" style="1" customWidth="1"/>
    <col min="6915" max="6916" width="10.875" style="1" customWidth="1"/>
    <col min="6917" max="6917" width="9.375" style="1" customWidth="1"/>
    <col min="6918" max="6918" width="9.125" style="1" customWidth="1"/>
    <col min="6919" max="7163" width="9" style="1"/>
    <col min="7164" max="7164" width="2.75" style="1" customWidth="1"/>
    <col min="7165" max="7165" width="4.75" style="1" customWidth="1"/>
    <col min="7166" max="7166" width="28.625" style="1" customWidth="1"/>
    <col min="7167" max="7167" width="15.375" style="1" customWidth="1"/>
    <col min="7168" max="7168" width="12.375" style="1" customWidth="1"/>
    <col min="7169" max="7169" width="10.875" style="1" customWidth="1"/>
    <col min="7170" max="7170" width="26.375" style="1" customWidth="1"/>
    <col min="7171" max="7172" width="10.875" style="1" customWidth="1"/>
    <col min="7173" max="7173" width="9.375" style="1" customWidth="1"/>
    <col min="7174" max="7174" width="9.125" style="1" customWidth="1"/>
    <col min="7175" max="7419" width="9" style="1"/>
    <col min="7420" max="7420" width="2.75" style="1" customWidth="1"/>
    <col min="7421" max="7421" width="4.75" style="1" customWidth="1"/>
    <col min="7422" max="7422" width="28.625" style="1" customWidth="1"/>
    <col min="7423" max="7423" width="15.375" style="1" customWidth="1"/>
    <col min="7424" max="7424" width="12.375" style="1" customWidth="1"/>
    <col min="7425" max="7425" width="10.875" style="1" customWidth="1"/>
    <col min="7426" max="7426" width="26.375" style="1" customWidth="1"/>
    <col min="7427" max="7428" width="10.875" style="1" customWidth="1"/>
    <col min="7429" max="7429" width="9.375" style="1" customWidth="1"/>
    <col min="7430" max="7430" width="9.125" style="1" customWidth="1"/>
    <col min="7431" max="7675" width="9" style="1"/>
    <col min="7676" max="7676" width="2.75" style="1" customWidth="1"/>
    <col min="7677" max="7677" width="4.75" style="1" customWidth="1"/>
    <col min="7678" max="7678" width="28.625" style="1" customWidth="1"/>
    <col min="7679" max="7679" width="15.375" style="1" customWidth="1"/>
    <col min="7680" max="7680" width="12.375" style="1" customWidth="1"/>
    <col min="7681" max="7681" width="10.875" style="1" customWidth="1"/>
    <col min="7682" max="7682" width="26.375" style="1" customWidth="1"/>
    <col min="7683" max="7684" width="10.875" style="1" customWidth="1"/>
    <col min="7685" max="7685" width="9.375" style="1" customWidth="1"/>
    <col min="7686" max="7686" width="9.125" style="1" customWidth="1"/>
    <col min="7687" max="7931" width="9" style="1"/>
    <col min="7932" max="7932" width="2.75" style="1" customWidth="1"/>
    <col min="7933" max="7933" width="4.75" style="1" customWidth="1"/>
    <col min="7934" max="7934" width="28.625" style="1" customWidth="1"/>
    <col min="7935" max="7935" width="15.375" style="1" customWidth="1"/>
    <col min="7936" max="7936" width="12.375" style="1" customWidth="1"/>
    <col min="7937" max="7937" width="10.875" style="1" customWidth="1"/>
    <col min="7938" max="7938" width="26.375" style="1" customWidth="1"/>
    <col min="7939" max="7940" width="10.875" style="1" customWidth="1"/>
    <col min="7941" max="7941" width="9.375" style="1" customWidth="1"/>
    <col min="7942" max="7942" width="9.125" style="1" customWidth="1"/>
    <col min="7943" max="8187" width="9" style="1"/>
    <col min="8188" max="8188" width="2.75" style="1" customWidth="1"/>
    <col min="8189" max="8189" width="4.75" style="1" customWidth="1"/>
    <col min="8190" max="8190" width="28.625" style="1" customWidth="1"/>
    <col min="8191" max="8191" width="15.375" style="1" customWidth="1"/>
    <col min="8192" max="8192" width="12.375" style="1" customWidth="1"/>
    <col min="8193" max="8193" width="10.875" style="1" customWidth="1"/>
    <col min="8194" max="8194" width="26.375" style="1" customWidth="1"/>
    <col min="8195" max="8196" width="10.875" style="1" customWidth="1"/>
    <col min="8197" max="8197" width="9.375" style="1" customWidth="1"/>
    <col min="8198" max="8198" width="9.125" style="1" customWidth="1"/>
    <col min="8199" max="8443" width="9" style="1"/>
    <col min="8444" max="8444" width="2.75" style="1" customWidth="1"/>
    <col min="8445" max="8445" width="4.75" style="1" customWidth="1"/>
    <col min="8446" max="8446" width="28.625" style="1" customWidth="1"/>
    <col min="8447" max="8447" width="15.375" style="1" customWidth="1"/>
    <col min="8448" max="8448" width="12.375" style="1" customWidth="1"/>
    <col min="8449" max="8449" width="10.875" style="1" customWidth="1"/>
    <col min="8450" max="8450" width="26.375" style="1" customWidth="1"/>
    <col min="8451" max="8452" width="10.875" style="1" customWidth="1"/>
    <col min="8453" max="8453" width="9.375" style="1" customWidth="1"/>
    <col min="8454" max="8454" width="9.125" style="1" customWidth="1"/>
    <col min="8455" max="8699" width="9" style="1"/>
    <col min="8700" max="8700" width="2.75" style="1" customWidth="1"/>
    <col min="8701" max="8701" width="4.75" style="1" customWidth="1"/>
    <col min="8702" max="8702" width="28.625" style="1" customWidth="1"/>
    <col min="8703" max="8703" width="15.375" style="1" customWidth="1"/>
    <col min="8704" max="8704" width="12.375" style="1" customWidth="1"/>
    <col min="8705" max="8705" width="10.875" style="1" customWidth="1"/>
    <col min="8706" max="8706" width="26.375" style="1" customWidth="1"/>
    <col min="8707" max="8708" width="10.875" style="1" customWidth="1"/>
    <col min="8709" max="8709" width="9.375" style="1" customWidth="1"/>
    <col min="8710" max="8710" width="9.125" style="1" customWidth="1"/>
    <col min="8711" max="8955" width="9" style="1"/>
    <col min="8956" max="8956" width="2.75" style="1" customWidth="1"/>
    <col min="8957" max="8957" width="4.75" style="1" customWidth="1"/>
    <col min="8958" max="8958" width="28.625" style="1" customWidth="1"/>
    <col min="8959" max="8959" width="15.375" style="1" customWidth="1"/>
    <col min="8960" max="8960" width="12.375" style="1" customWidth="1"/>
    <col min="8961" max="8961" width="10.875" style="1" customWidth="1"/>
    <col min="8962" max="8962" width="26.375" style="1" customWidth="1"/>
    <col min="8963" max="8964" width="10.875" style="1" customWidth="1"/>
    <col min="8965" max="8965" width="9.375" style="1" customWidth="1"/>
    <col min="8966" max="8966" width="9.125" style="1" customWidth="1"/>
    <col min="8967" max="9211" width="9" style="1"/>
    <col min="9212" max="9212" width="2.75" style="1" customWidth="1"/>
    <col min="9213" max="9213" width="4.75" style="1" customWidth="1"/>
    <col min="9214" max="9214" width="28.625" style="1" customWidth="1"/>
    <col min="9215" max="9215" width="15.375" style="1" customWidth="1"/>
    <col min="9216" max="9216" width="12.375" style="1" customWidth="1"/>
    <col min="9217" max="9217" width="10.875" style="1" customWidth="1"/>
    <col min="9218" max="9218" width="26.375" style="1" customWidth="1"/>
    <col min="9219" max="9220" width="10.875" style="1" customWidth="1"/>
    <col min="9221" max="9221" width="9.375" style="1" customWidth="1"/>
    <col min="9222" max="9222" width="9.125" style="1" customWidth="1"/>
    <col min="9223" max="9467" width="9" style="1"/>
    <col min="9468" max="9468" width="2.75" style="1" customWidth="1"/>
    <col min="9469" max="9469" width="4.75" style="1" customWidth="1"/>
    <col min="9470" max="9470" width="28.625" style="1" customWidth="1"/>
    <col min="9471" max="9471" width="15.375" style="1" customWidth="1"/>
    <col min="9472" max="9472" width="12.375" style="1" customWidth="1"/>
    <col min="9473" max="9473" width="10.875" style="1" customWidth="1"/>
    <col min="9474" max="9474" width="26.375" style="1" customWidth="1"/>
    <col min="9475" max="9476" width="10.875" style="1" customWidth="1"/>
    <col min="9477" max="9477" width="9.375" style="1" customWidth="1"/>
    <col min="9478" max="9478" width="9.125" style="1" customWidth="1"/>
    <col min="9479" max="9723" width="9" style="1"/>
    <col min="9724" max="9724" width="2.75" style="1" customWidth="1"/>
    <col min="9725" max="9725" width="4.75" style="1" customWidth="1"/>
    <col min="9726" max="9726" width="28.625" style="1" customWidth="1"/>
    <col min="9727" max="9727" width="15.375" style="1" customWidth="1"/>
    <col min="9728" max="9728" width="12.375" style="1" customWidth="1"/>
    <col min="9729" max="9729" width="10.875" style="1" customWidth="1"/>
    <col min="9730" max="9730" width="26.375" style="1" customWidth="1"/>
    <col min="9731" max="9732" width="10.875" style="1" customWidth="1"/>
    <col min="9733" max="9733" width="9.375" style="1" customWidth="1"/>
    <col min="9734" max="9734" width="9.125" style="1" customWidth="1"/>
    <col min="9735" max="9979" width="9" style="1"/>
    <col min="9980" max="9980" width="2.75" style="1" customWidth="1"/>
    <col min="9981" max="9981" width="4.75" style="1" customWidth="1"/>
    <col min="9982" max="9982" width="28.625" style="1" customWidth="1"/>
    <col min="9983" max="9983" width="15.375" style="1" customWidth="1"/>
    <col min="9984" max="9984" width="12.375" style="1" customWidth="1"/>
    <col min="9985" max="9985" width="10.875" style="1" customWidth="1"/>
    <col min="9986" max="9986" width="26.375" style="1" customWidth="1"/>
    <col min="9987" max="9988" width="10.875" style="1" customWidth="1"/>
    <col min="9989" max="9989" width="9.375" style="1" customWidth="1"/>
    <col min="9990" max="9990" width="9.125" style="1" customWidth="1"/>
    <col min="9991" max="10235" width="9" style="1"/>
    <col min="10236" max="10236" width="2.75" style="1" customWidth="1"/>
    <col min="10237" max="10237" width="4.75" style="1" customWidth="1"/>
    <col min="10238" max="10238" width="28.625" style="1" customWidth="1"/>
    <col min="10239" max="10239" width="15.375" style="1" customWidth="1"/>
    <col min="10240" max="10240" width="12.375" style="1" customWidth="1"/>
    <col min="10241" max="10241" width="10.875" style="1" customWidth="1"/>
    <col min="10242" max="10242" width="26.375" style="1" customWidth="1"/>
    <col min="10243" max="10244" width="10.875" style="1" customWidth="1"/>
    <col min="10245" max="10245" width="9.375" style="1" customWidth="1"/>
    <col min="10246" max="10246" width="9.125" style="1" customWidth="1"/>
    <col min="10247" max="10491" width="9" style="1"/>
    <col min="10492" max="10492" width="2.75" style="1" customWidth="1"/>
    <col min="10493" max="10493" width="4.75" style="1" customWidth="1"/>
    <col min="10494" max="10494" width="28.625" style="1" customWidth="1"/>
    <col min="10495" max="10495" width="15.375" style="1" customWidth="1"/>
    <col min="10496" max="10496" width="12.375" style="1" customWidth="1"/>
    <col min="10497" max="10497" width="10.875" style="1" customWidth="1"/>
    <col min="10498" max="10498" width="26.375" style="1" customWidth="1"/>
    <col min="10499" max="10500" width="10.875" style="1" customWidth="1"/>
    <col min="10501" max="10501" width="9.375" style="1" customWidth="1"/>
    <col min="10502" max="10502" width="9.125" style="1" customWidth="1"/>
    <col min="10503" max="10747" width="9" style="1"/>
    <col min="10748" max="10748" width="2.75" style="1" customWidth="1"/>
    <col min="10749" max="10749" width="4.75" style="1" customWidth="1"/>
    <col min="10750" max="10750" width="28.625" style="1" customWidth="1"/>
    <col min="10751" max="10751" width="15.375" style="1" customWidth="1"/>
    <col min="10752" max="10752" width="12.375" style="1" customWidth="1"/>
    <col min="10753" max="10753" width="10.875" style="1" customWidth="1"/>
    <col min="10754" max="10754" width="26.375" style="1" customWidth="1"/>
    <col min="10755" max="10756" width="10.875" style="1" customWidth="1"/>
    <col min="10757" max="10757" width="9.375" style="1" customWidth="1"/>
    <col min="10758" max="10758" width="9.125" style="1" customWidth="1"/>
    <col min="10759" max="11003" width="9" style="1"/>
    <col min="11004" max="11004" width="2.75" style="1" customWidth="1"/>
    <col min="11005" max="11005" width="4.75" style="1" customWidth="1"/>
    <col min="11006" max="11006" width="28.625" style="1" customWidth="1"/>
    <col min="11007" max="11007" width="15.375" style="1" customWidth="1"/>
    <col min="11008" max="11008" width="12.375" style="1" customWidth="1"/>
    <col min="11009" max="11009" width="10.875" style="1" customWidth="1"/>
    <col min="11010" max="11010" width="26.375" style="1" customWidth="1"/>
    <col min="11011" max="11012" width="10.875" style="1" customWidth="1"/>
    <col min="11013" max="11013" width="9.375" style="1" customWidth="1"/>
    <col min="11014" max="11014" width="9.125" style="1" customWidth="1"/>
    <col min="11015" max="11259" width="9" style="1"/>
    <col min="11260" max="11260" width="2.75" style="1" customWidth="1"/>
    <col min="11261" max="11261" width="4.75" style="1" customWidth="1"/>
    <col min="11262" max="11262" width="28.625" style="1" customWidth="1"/>
    <col min="11263" max="11263" width="15.375" style="1" customWidth="1"/>
    <col min="11264" max="11264" width="12.375" style="1" customWidth="1"/>
    <col min="11265" max="11265" width="10.875" style="1" customWidth="1"/>
    <col min="11266" max="11266" width="26.375" style="1" customWidth="1"/>
    <col min="11267" max="11268" width="10.875" style="1" customWidth="1"/>
    <col min="11269" max="11269" width="9.375" style="1" customWidth="1"/>
    <col min="11270" max="11270" width="9.125" style="1" customWidth="1"/>
    <col min="11271" max="11515" width="9" style="1"/>
    <col min="11516" max="11516" width="2.75" style="1" customWidth="1"/>
    <col min="11517" max="11517" width="4.75" style="1" customWidth="1"/>
    <col min="11518" max="11518" width="28.625" style="1" customWidth="1"/>
    <col min="11519" max="11519" width="15.375" style="1" customWidth="1"/>
    <col min="11520" max="11520" width="12.375" style="1" customWidth="1"/>
    <col min="11521" max="11521" width="10.875" style="1" customWidth="1"/>
    <col min="11522" max="11522" width="26.375" style="1" customWidth="1"/>
    <col min="11523" max="11524" width="10.875" style="1" customWidth="1"/>
    <col min="11525" max="11525" width="9.375" style="1" customWidth="1"/>
    <col min="11526" max="11526" width="9.125" style="1" customWidth="1"/>
    <col min="11527" max="11771" width="9" style="1"/>
    <col min="11772" max="11772" width="2.75" style="1" customWidth="1"/>
    <col min="11773" max="11773" width="4.75" style="1" customWidth="1"/>
    <col min="11774" max="11774" width="28.625" style="1" customWidth="1"/>
    <col min="11775" max="11775" width="15.375" style="1" customWidth="1"/>
    <col min="11776" max="11776" width="12.375" style="1" customWidth="1"/>
    <col min="11777" max="11777" width="10.875" style="1" customWidth="1"/>
    <col min="11778" max="11778" width="26.375" style="1" customWidth="1"/>
    <col min="11779" max="11780" width="10.875" style="1" customWidth="1"/>
    <col min="11781" max="11781" width="9.375" style="1" customWidth="1"/>
    <col min="11782" max="11782" width="9.125" style="1" customWidth="1"/>
    <col min="11783" max="12027" width="9" style="1"/>
    <col min="12028" max="12028" width="2.75" style="1" customWidth="1"/>
    <col min="12029" max="12029" width="4.75" style="1" customWidth="1"/>
    <col min="12030" max="12030" width="28.625" style="1" customWidth="1"/>
    <col min="12031" max="12031" width="15.375" style="1" customWidth="1"/>
    <col min="12032" max="12032" width="12.375" style="1" customWidth="1"/>
    <col min="12033" max="12033" width="10.875" style="1" customWidth="1"/>
    <col min="12034" max="12034" width="26.375" style="1" customWidth="1"/>
    <col min="12035" max="12036" width="10.875" style="1" customWidth="1"/>
    <col min="12037" max="12037" width="9.375" style="1" customWidth="1"/>
    <col min="12038" max="12038" width="9.125" style="1" customWidth="1"/>
    <col min="12039" max="12283" width="9" style="1"/>
    <col min="12284" max="12284" width="2.75" style="1" customWidth="1"/>
    <col min="12285" max="12285" width="4.75" style="1" customWidth="1"/>
    <col min="12286" max="12286" width="28.625" style="1" customWidth="1"/>
    <col min="12287" max="12287" width="15.375" style="1" customWidth="1"/>
    <col min="12288" max="12288" width="12.375" style="1" customWidth="1"/>
    <col min="12289" max="12289" width="10.875" style="1" customWidth="1"/>
    <col min="12290" max="12290" width="26.375" style="1" customWidth="1"/>
    <col min="12291" max="12292" width="10.875" style="1" customWidth="1"/>
    <col min="12293" max="12293" width="9.375" style="1" customWidth="1"/>
    <col min="12294" max="12294" width="9.125" style="1" customWidth="1"/>
    <col min="12295" max="12539" width="9" style="1"/>
    <col min="12540" max="12540" width="2.75" style="1" customWidth="1"/>
    <col min="12541" max="12541" width="4.75" style="1" customWidth="1"/>
    <col min="12542" max="12542" width="28.625" style="1" customWidth="1"/>
    <col min="12543" max="12543" width="15.375" style="1" customWidth="1"/>
    <col min="12544" max="12544" width="12.375" style="1" customWidth="1"/>
    <col min="12545" max="12545" width="10.875" style="1" customWidth="1"/>
    <col min="12546" max="12546" width="26.375" style="1" customWidth="1"/>
    <col min="12547" max="12548" width="10.875" style="1" customWidth="1"/>
    <col min="12549" max="12549" width="9.375" style="1" customWidth="1"/>
    <col min="12550" max="12550" width="9.125" style="1" customWidth="1"/>
    <col min="12551" max="12795" width="9" style="1"/>
    <col min="12796" max="12796" width="2.75" style="1" customWidth="1"/>
    <col min="12797" max="12797" width="4.75" style="1" customWidth="1"/>
    <col min="12798" max="12798" width="28.625" style="1" customWidth="1"/>
    <col min="12799" max="12799" width="15.375" style="1" customWidth="1"/>
    <col min="12800" max="12800" width="12.375" style="1" customWidth="1"/>
    <col min="12801" max="12801" width="10.875" style="1" customWidth="1"/>
    <col min="12802" max="12802" width="26.375" style="1" customWidth="1"/>
    <col min="12803" max="12804" width="10.875" style="1" customWidth="1"/>
    <col min="12805" max="12805" width="9.375" style="1" customWidth="1"/>
    <col min="12806" max="12806" width="9.125" style="1" customWidth="1"/>
    <col min="12807" max="13051" width="9" style="1"/>
    <col min="13052" max="13052" width="2.75" style="1" customWidth="1"/>
    <col min="13053" max="13053" width="4.75" style="1" customWidth="1"/>
    <col min="13054" max="13054" width="28.625" style="1" customWidth="1"/>
    <col min="13055" max="13055" width="15.375" style="1" customWidth="1"/>
    <col min="13056" max="13056" width="12.375" style="1" customWidth="1"/>
    <col min="13057" max="13057" width="10.875" style="1" customWidth="1"/>
    <col min="13058" max="13058" width="26.375" style="1" customWidth="1"/>
    <col min="13059" max="13060" width="10.875" style="1" customWidth="1"/>
    <col min="13061" max="13061" width="9.375" style="1" customWidth="1"/>
    <col min="13062" max="13062" width="9.125" style="1" customWidth="1"/>
    <col min="13063" max="13307" width="9" style="1"/>
    <col min="13308" max="13308" width="2.75" style="1" customWidth="1"/>
    <col min="13309" max="13309" width="4.75" style="1" customWidth="1"/>
    <col min="13310" max="13310" width="28.625" style="1" customWidth="1"/>
    <col min="13311" max="13311" width="15.375" style="1" customWidth="1"/>
    <col min="13312" max="13312" width="12.375" style="1" customWidth="1"/>
    <col min="13313" max="13313" width="10.875" style="1" customWidth="1"/>
    <col min="13314" max="13314" width="26.375" style="1" customWidth="1"/>
    <col min="13315" max="13316" width="10.875" style="1" customWidth="1"/>
    <col min="13317" max="13317" width="9.375" style="1" customWidth="1"/>
    <col min="13318" max="13318" width="9.125" style="1" customWidth="1"/>
    <col min="13319" max="13563" width="9" style="1"/>
    <col min="13564" max="13564" width="2.75" style="1" customWidth="1"/>
    <col min="13565" max="13565" width="4.75" style="1" customWidth="1"/>
    <col min="13566" max="13566" width="28.625" style="1" customWidth="1"/>
    <col min="13567" max="13567" width="15.375" style="1" customWidth="1"/>
    <col min="13568" max="13568" width="12.375" style="1" customWidth="1"/>
    <col min="13569" max="13569" width="10.875" style="1" customWidth="1"/>
    <col min="13570" max="13570" width="26.375" style="1" customWidth="1"/>
    <col min="13571" max="13572" width="10.875" style="1" customWidth="1"/>
    <col min="13573" max="13573" width="9.375" style="1" customWidth="1"/>
    <col min="13574" max="13574" width="9.125" style="1" customWidth="1"/>
    <col min="13575" max="13819" width="9" style="1"/>
    <col min="13820" max="13820" width="2.75" style="1" customWidth="1"/>
    <col min="13821" max="13821" width="4.75" style="1" customWidth="1"/>
    <col min="13822" max="13822" width="28.625" style="1" customWidth="1"/>
    <col min="13823" max="13823" width="15.375" style="1" customWidth="1"/>
    <col min="13824" max="13824" width="12.375" style="1" customWidth="1"/>
    <col min="13825" max="13825" width="10.875" style="1" customWidth="1"/>
    <col min="13826" max="13826" width="26.375" style="1" customWidth="1"/>
    <col min="13827" max="13828" width="10.875" style="1" customWidth="1"/>
    <col min="13829" max="13829" width="9.375" style="1" customWidth="1"/>
    <col min="13830" max="13830" width="9.125" style="1" customWidth="1"/>
    <col min="13831" max="14075" width="9" style="1"/>
    <col min="14076" max="14076" width="2.75" style="1" customWidth="1"/>
    <col min="14077" max="14077" width="4.75" style="1" customWidth="1"/>
    <col min="14078" max="14078" width="28.625" style="1" customWidth="1"/>
    <col min="14079" max="14079" width="15.375" style="1" customWidth="1"/>
    <col min="14080" max="14080" width="12.375" style="1" customWidth="1"/>
    <col min="14081" max="14081" width="10.875" style="1" customWidth="1"/>
    <col min="14082" max="14082" width="26.375" style="1" customWidth="1"/>
    <col min="14083" max="14084" width="10.875" style="1" customWidth="1"/>
    <col min="14085" max="14085" width="9.375" style="1" customWidth="1"/>
    <col min="14086" max="14086" width="9.125" style="1" customWidth="1"/>
    <col min="14087" max="14331" width="9" style="1"/>
    <col min="14332" max="14332" width="2.75" style="1" customWidth="1"/>
    <col min="14333" max="14333" width="4.75" style="1" customWidth="1"/>
    <col min="14334" max="14334" width="28.625" style="1" customWidth="1"/>
    <col min="14335" max="14335" width="15.375" style="1" customWidth="1"/>
    <col min="14336" max="14336" width="12.375" style="1" customWidth="1"/>
    <col min="14337" max="14337" width="10.875" style="1" customWidth="1"/>
    <col min="14338" max="14338" width="26.375" style="1" customWidth="1"/>
    <col min="14339" max="14340" width="10.875" style="1" customWidth="1"/>
    <col min="14341" max="14341" width="9.375" style="1" customWidth="1"/>
    <col min="14342" max="14342" width="9.125" style="1" customWidth="1"/>
    <col min="14343" max="14587" width="9" style="1"/>
    <col min="14588" max="14588" width="2.75" style="1" customWidth="1"/>
    <col min="14589" max="14589" width="4.75" style="1" customWidth="1"/>
    <col min="14590" max="14590" width="28.625" style="1" customWidth="1"/>
    <col min="14591" max="14591" width="15.375" style="1" customWidth="1"/>
    <col min="14592" max="14592" width="12.375" style="1" customWidth="1"/>
    <col min="14593" max="14593" width="10.875" style="1" customWidth="1"/>
    <col min="14594" max="14594" width="26.375" style="1" customWidth="1"/>
    <col min="14595" max="14596" width="10.875" style="1" customWidth="1"/>
    <col min="14597" max="14597" width="9.375" style="1" customWidth="1"/>
    <col min="14598" max="14598" width="9.125" style="1" customWidth="1"/>
    <col min="14599" max="14843" width="9" style="1"/>
    <col min="14844" max="14844" width="2.75" style="1" customWidth="1"/>
    <col min="14845" max="14845" width="4.75" style="1" customWidth="1"/>
    <col min="14846" max="14846" width="28.625" style="1" customWidth="1"/>
    <col min="14847" max="14847" width="15.375" style="1" customWidth="1"/>
    <col min="14848" max="14848" width="12.375" style="1" customWidth="1"/>
    <col min="14849" max="14849" width="10.875" style="1" customWidth="1"/>
    <col min="14850" max="14850" width="26.375" style="1" customWidth="1"/>
    <col min="14851" max="14852" width="10.875" style="1" customWidth="1"/>
    <col min="14853" max="14853" width="9.375" style="1" customWidth="1"/>
    <col min="14854" max="14854" width="9.125" style="1" customWidth="1"/>
    <col min="14855" max="15099" width="9" style="1"/>
    <col min="15100" max="15100" width="2.75" style="1" customWidth="1"/>
    <col min="15101" max="15101" width="4.75" style="1" customWidth="1"/>
    <col min="15102" max="15102" width="28.625" style="1" customWidth="1"/>
    <col min="15103" max="15103" width="15.375" style="1" customWidth="1"/>
    <col min="15104" max="15104" width="12.375" style="1" customWidth="1"/>
    <col min="15105" max="15105" width="10.875" style="1" customWidth="1"/>
    <col min="15106" max="15106" width="26.375" style="1" customWidth="1"/>
    <col min="15107" max="15108" width="10.875" style="1" customWidth="1"/>
    <col min="15109" max="15109" width="9.375" style="1" customWidth="1"/>
    <col min="15110" max="15110" width="9.125" style="1" customWidth="1"/>
    <col min="15111" max="15355" width="9" style="1"/>
    <col min="15356" max="15356" width="2.75" style="1" customWidth="1"/>
    <col min="15357" max="15357" width="4.75" style="1" customWidth="1"/>
    <col min="15358" max="15358" width="28.625" style="1" customWidth="1"/>
    <col min="15359" max="15359" width="15.375" style="1" customWidth="1"/>
    <col min="15360" max="15360" width="12.375" style="1" customWidth="1"/>
    <col min="15361" max="15361" width="10.875" style="1" customWidth="1"/>
    <col min="15362" max="15362" width="26.375" style="1" customWidth="1"/>
    <col min="15363" max="15364" width="10.875" style="1" customWidth="1"/>
    <col min="15365" max="15365" width="9.375" style="1" customWidth="1"/>
    <col min="15366" max="15366" width="9.125" style="1" customWidth="1"/>
    <col min="15367" max="15611" width="9" style="1"/>
    <col min="15612" max="15612" width="2.75" style="1" customWidth="1"/>
    <col min="15613" max="15613" width="4.75" style="1" customWidth="1"/>
    <col min="15614" max="15614" width="28.625" style="1" customWidth="1"/>
    <col min="15615" max="15615" width="15.375" style="1" customWidth="1"/>
    <col min="15616" max="15616" width="12.375" style="1" customWidth="1"/>
    <col min="15617" max="15617" width="10.875" style="1" customWidth="1"/>
    <col min="15618" max="15618" width="26.375" style="1" customWidth="1"/>
    <col min="15619" max="15620" width="10.875" style="1" customWidth="1"/>
    <col min="15621" max="15621" width="9.375" style="1" customWidth="1"/>
    <col min="15622" max="15622" width="9.125" style="1" customWidth="1"/>
    <col min="15623" max="15867" width="9" style="1"/>
    <col min="15868" max="15868" width="2.75" style="1" customWidth="1"/>
    <col min="15869" max="15869" width="4.75" style="1" customWidth="1"/>
    <col min="15870" max="15870" width="28.625" style="1" customWidth="1"/>
    <col min="15871" max="15871" width="15.375" style="1" customWidth="1"/>
    <col min="15872" max="15872" width="12.375" style="1" customWidth="1"/>
    <col min="15873" max="15873" width="10.875" style="1" customWidth="1"/>
    <col min="15874" max="15874" width="26.375" style="1" customWidth="1"/>
    <col min="15875" max="15876" width="10.875" style="1" customWidth="1"/>
    <col min="15877" max="15877" width="9.375" style="1" customWidth="1"/>
    <col min="15878" max="15878" width="9.125" style="1" customWidth="1"/>
    <col min="15879" max="16123" width="9" style="1"/>
    <col min="16124" max="16124" width="2.75" style="1" customWidth="1"/>
    <col min="16125" max="16125" width="4.75" style="1" customWidth="1"/>
    <col min="16126" max="16126" width="28.625" style="1" customWidth="1"/>
    <col min="16127" max="16127" width="15.375" style="1" customWidth="1"/>
    <col min="16128" max="16128" width="12.375" style="1" customWidth="1"/>
    <col min="16129" max="16129" width="10.875" style="1" customWidth="1"/>
    <col min="16130" max="16130" width="26.375" style="1" customWidth="1"/>
    <col min="16131" max="16132" width="10.875" style="1" customWidth="1"/>
    <col min="16133" max="16133" width="9.375" style="1" customWidth="1"/>
    <col min="16134" max="16134" width="9.125" style="1" customWidth="1"/>
    <col min="16135" max="16384" width="9" style="1"/>
  </cols>
  <sheetData>
    <row r="1" spans="2:22" s="189" customFormat="1" x14ac:dyDescent="0.35">
      <c r="B1" s="361" t="s">
        <v>238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</row>
    <row r="2" spans="2:22" ht="22.5" customHeight="1" x14ac:dyDescent="0.45">
      <c r="B2" s="443" t="s">
        <v>123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</row>
    <row r="3" spans="2:22" ht="57.75" customHeight="1" x14ac:dyDescent="0.45">
      <c r="B3" s="381" t="s">
        <v>196</v>
      </c>
      <c r="C3" s="381" t="s">
        <v>0</v>
      </c>
      <c r="D3" s="381" t="s">
        <v>10</v>
      </c>
      <c r="E3" s="380" t="s">
        <v>11</v>
      </c>
      <c r="F3" s="380" t="s">
        <v>12</v>
      </c>
      <c r="G3" s="380" t="s">
        <v>13</v>
      </c>
      <c r="H3" s="381" t="s">
        <v>14</v>
      </c>
      <c r="I3" s="419" t="s">
        <v>15</v>
      </c>
      <c r="J3" s="419" t="s">
        <v>16</v>
      </c>
      <c r="K3" s="413" t="s">
        <v>189</v>
      </c>
      <c r="L3" s="415"/>
      <c r="M3" s="413" t="s">
        <v>215</v>
      </c>
      <c r="N3" s="414"/>
      <c r="O3" s="415"/>
      <c r="P3" s="416" t="s">
        <v>190</v>
      </c>
      <c r="Q3" s="417"/>
      <c r="R3" s="413" t="s">
        <v>209</v>
      </c>
      <c r="S3" s="414"/>
      <c r="T3" s="414"/>
      <c r="U3" s="418" t="s">
        <v>210</v>
      </c>
      <c r="V3" s="418"/>
    </row>
    <row r="4" spans="2:22" ht="97.5" x14ac:dyDescent="0.45">
      <c r="B4" s="382"/>
      <c r="C4" s="382"/>
      <c r="D4" s="382"/>
      <c r="E4" s="380"/>
      <c r="F4" s="380"/>
      <c r="G4" s="380"/>
      <c r="H4" s="382"/>
      <c r="I4" s="420"/>
      <c r="J4" s="421"/>
      <c r="K4" s="314" t="s">
        <v>191</v>
      </c>
      <c r="L4" s="314" t="s">
        <v>1</v>
      </c>
      <c r="M4" s="314" t="s">
        <v>216</v>
      </c>
      <c r="N4" s="314" t="s">
        <v>217</v>
      </c>
      <c r="O4" s="314" t="s">
        <v>218</v>
      </c>
      <c r="P4" s="315" t="s">
        <v>268</v>
      </c>
      <c r="Q4" s="315" t="s">
        <v>18</v>
      </c>
      <c r="R4" s="314" t="s">
        <v>192</v>
      </c>
      <c r="S4" s="314" t="s">
        <v>193</v>
      </c>
      <c r="T4" s="316" t="s">
        <v>194</v>
      </c>
      <c r="U4" s="314" t="s">
        <v>195</v>
      </c>
      <c r="V4" s="314" t="s">
        <v>220</v>
      </c>
    </row>
    <row r="5" spans="2:22" ht="21.75" hidden="1" x14ac:dyDescent="0.45">
      <c r="B5" s="377" t="s">
        <v>205</v>
      </c>
      <c r="C5" s="378"/>
      <c r="D5" s="379"/>
      <c r="E5" s="224"/>
      <c r="F5" s="224" t="s">
        <v>20</v>
      </c>
      <c r="G5" s="162">
        <f>SUM(G6:G20)</f>
        <v>64322500</v>
      </c>
      <c r="H5" s="163"/>
      <c r="I5" s="421"/>
      <c r="J5" s="162"/>
      <c r="K5" s="162"/>
      <c r="L5" s="162"/>
      <c r="M5" s="224"/>
      <c r="N5" s="325"/>
      <c r="O5" s="325"/>
      <c r="P5" s="325"/>
      <c r="Q5" s="325"/>
      <c r="R5" s="325"/>
      <c r="S5" s="325"/>
      <c r="T5" s="325"/>
      <c r="U5" s="325"/>
      <c r="V5" s="326"/>
    </row>
    <row r="6" spans="2:22" s="5" customFormat="1" ht="195" hidden="1" x14ac:dyDescent="0.45">
      <c r="B6" s="170">
        <v>1</v>
      </c>
      <c r="C6" s="170"/>
      <c r="D6" s="171" t="s">
        <v>21</v>
      </c>
      <c r="E6" s="172" t="s">
        <v>22</v>
      </c>
      <c r="F6" s="173" t="s">
        <v>23</v>
      </c>
      <c r="G6" s="174">
        <v>2000000</v>
      </c>
      <c r="H6" s="171" t="s">
        <v>24</v>
      </c>
      <c r="I6" s="322"/>
      <c r="J6" s="323"/>
      <c r="K6" s="323"/>
      <c r="L6" s="323"/>
      <c r="M6" s="324" t="s">
        <v>22</v>
      </c>
      <c r="N6" s="327"/>
      <c r="O6" s="327"/>
      <c r="P6" s="327"/>
      <c r="Q6" s="327"/>
      <c r="R6" s="327"/>
      <c r="S6" s="327"/>
      <c r="T6" s="327"/>
      <c r="U6" s="327"/>
      <c r="V6" s="328"/>
    </row>
    <row r="7" spans="2:22" s="5" customFormat="1" ht="78" hidden="1" x14ac:dyDescent="0.45">
      <c r="B7" s="170">
        <v>2</v>
      </c>
      <c r="C7" s="170"/>
      <c r="D7" s="171" t="s">
        <v>25</v>
      </c>
      <c r="E7" s="172" t="s">
        <v>26</v>
      </c>
      <c r="F7" s="173" t="s">
        <v>23</v>
      </c>
      <c r="G7" s="174">
        <v>300000</v>
      </c>
      <c r="H7" s="171" t="s">
        <v>27</v>
      </c>
      <c r="I7" s="171"/>
      <c r="J7" s="174"/>
      <c r="K7" s="174"/>
      <c r="L7" s="174"/>
      <c r="M7" s="172" t="s">
        <v>26</v>
      </c>
      <c r="N7" s="327"/>
      <c r="O7" s="327"/>
      <c r="P7" s="327"/>
      <c r="Q7" s="327"/>
      <c r="R7" s="327"/>
      <c r="S7" s="327"/>
      <c r="T7" s="327"/>
      <c r="U7" s="327"/>
      <c r="V7" s="328"/>
    </row>
    <row r="8" spans="2:22" s="5" customFormat="1" ht="136.5" hidden="1" x14ac:dyDescent="0.45">
      <c r="B8" s="170">
        <v>3</v>
      </c>
      <c r="C8" s="170"/>
      <c r="D8" s="171" t="s">
        <v>28</v>
      </c>
      <c r="E8" s="172" t="s">
        <v>22</v>
      </c>
      <c r="F8" s="173" t="s">
        <v>29</v>
      </c>
      <c r="G8" s="174">
        <v>500000</v>
      </c>
      <c r="H8" s="171" t="s">
        <v>30</v>
      </c>
      <c r="I8" s="171"/>
      <c r="J8" s="174"/>
      <c r="K8" s="174"/>
      <c r="L8" s="174"/>
      <c r="M8" s="172" t="s">
        <v>22</v>
      </c>
      <c r="N8" s="327"/>
      <c r="O8" s="327"/>
      <c r="P8" s="327"/>
      <c r="Q8" s="327"/>
      <c r="R8" s="327"/>
      <c r="S8" s="327"/>
      <c r="T8" s="327"/>
      <c r="U8" s="327"/>
      <c r="V8" s="328"/>
    </row>
    <row r="9" spans="2:22" s="5" customFormat="1" ht="234" hidden="1" x14ac:dyDescent="0.45">
      <c r="B9" s="170">
        <v>4</v>
      </c>
      <c r="C9" s="170"/>
      <c r="D9" s="171" t="s">
        <v>31</v>
      </c>
      <c r="E9" s="172" t="s">
        <v>22</v>
      </c>
      <c r="F9" s="173" t="s">
        <v>23</v>
      </c>
      <c r="G9" s="174">
        <v>1500000</v>
      </c>
      <c r="H9" s="171" t="s">
        <v>32</v>
      </c>
      <c r="I9" s="171"/>
      <c r="J9" s="174"/>
      <c r="K9" s="174"/>
      <c r="L9" s="174"/>
      <c r="M9" s="172" t="s">
        <v>22</v>
      </c>
      <c r="N9" s="327"/>
      <c r="O9" s="327"/>
      <c r="P9" s="327"/>
      <c r="Q9" s="327"/>
      <c r="R9" s="327"/>
      <c r="S9" s="327"/>
      <c r="T9" s="327"/>
      <c r="U9" s="327"/>
      <c r="V9" s="328"/>
    </row>
    <row r="10" spans="2:22" s="5" customFormat="1" ht="58.5" hidden="1" x14ac:dyDescent="0.45">
      <c r="B10" s="170">
        <v>5</v>
      </c>
      <c r="C10" s="170"/>
      <c r="D10" s="171" t="s">
        <v>33</v>
      </c>
      <c r="E10" s="172" t="s">
        <v>26</v>
      </c>
      <c r="F10" s="173" t="s">
        <v>34</v>
      </c>
      <c r="G10" s="174">
        <v>800000</v>
      </c>
      <c r="H10" s="171" t="s">
        <v>35</v>
      </c>
      <c r="I10" s="171"/>
      <c r="J10" s="174"/>
      <c r="K10" s="174"/>
      <c r="L10" s="174"/>
      <c r="M10" s="172" t="s">
        <v>26</v>
      </c>
      <c r="N10" s="327"/>
      <c r="O10" s="327"/>
      <c r="P10" s="327"/>
      <c r="Q10" s="327"/>
      <c r="R10" s="327"/>
      <c r="S10" s="327"/>
      <c r="T10" s="327"/>
      <c r="U10" s="327"/>
      <c r="V10" s="328"/>
    </row>
    <row r="11" spans="2:22" s="5" customFormat="1" ht="78" hidden="1" x14ac:dyDescent="0.45">
      <c r="B11" s="170">
        <v>6</v>
      </c>
      <c r="C11" s="170"/>
      <c r="D11" s="171" t="s">
        <v>36</v>
      </c>
      <c r="E11" s="172" t="s">
        <v>37</v>
      </c>
      <c r="F11" s="173" t="s">
        <v>38</v>
      </c>
      <c r="G11" s="174">
        <v>2000000</v>
      </c>
      <c r="H11" s="171" t="s">
        <v>39</v>
      </c>
      <c r="I11" s="171"/>
      <c r="J11" s="174"/>
      <c r="K11" s="174"/>
      <c r="L11" s="174"/>
      <c r="M11" s="172" t="s">
        <v>37</v>
      </c>
      <c r="N11" s="327"/>
      <c r="O11" s="327"/>
      <c r="P11" s="327"/>
      <c r="Q11" s="327"/>
      <c r="R11" s="327"/>
      <c r="S11" s="327"/>
      <c r="T11" s="327"/>
      <c r="U11" s="327"/>
      <c r="V11" s="328"/>
    </row>
    <row r="12" spans="2:22" s="5" customFormat="1" ht="117" hidden="1" x14ac:dyDescent="0.45">
      <c r="B12" s="170">
        <v>7</v>
      </c>
      <c r="C12" s="170"/>
      <c r="D12" s="171" t="s">
        <v>40</v>
      </c>
      <c r="E12" s="172" t="s">
        <v>37</v>
      </c>
      <c r="F12" s="173" t="s">
        <v>38</v>
      </c>
      <c r="G12" s="174">
        <v>5000000</v>
      </c>
      <c r="H12" s="171" t="s">
        <v>41</v>
      </c>
      <c r="I12" s="171"/>
      <c r="J12" s="174"/>
      <c r="K12" s="174"/>
      <c r="L12" s="174"/>
      <c r="M12" s="172" t="s">
        <v>37</v>
      </c>
      <c r="N12" s="327"/>
      <c r="O12" s="327"/>
      <c r="P12" s="327"/>
      <c r="Q12" s="327"/>
      <c r="R12" s="327"/>
      <c r="S12" s="327"/>
      <c r="T12" s="327"/>
      <c r="U12" s="327"/>
      <c r="V12" s="328"/>
    </row>
    <row r="13" spans="2:22" s="5" customFormat="1" ht="214.5" hidden="1" x14ac:dyDescent="0.45">
      <c r="B13" s="170">
        <v>8</v>
      </c>
      <c r="C13" s="170"/>
      <c r="D13" s="171" t="s">
        <v>42</v>
      </c>
      <c r="E13" s="172" t="s">
        <v>43</v>
      </c>
      <c r="F13" s="173" t="s">
        <v>23</v>
      </c>
      <c r="G13" s="174">
        <v>10000000</v>
      </c>
      <c r="H13" s="171" t="s">
        <v>44</v>
      </c>
      <c r="I13" s="171"/>
      <c r="J13" s="174"/>
      <c r="K13" s="174"/>
      <c r="L13" s="174"/>
      <c r="M13" s="172" t="s">
        <v>43</v>
      </c>
      <c r="N13" s="327"/>
      <c r="O13" s="327"/>
      <c r="P13" s="327"/>
      <c r="Q13" s="327"/>
      <c r="R13" s="327"/>
      <c r="S13" s="327"/>
      <c r="T13" s="327"/>
      <c r="U13" s="327"/>
      <c r="V13" s="328"/>
    </row>
    <row r="14" spans="2:22" s="5" customFormat="1" ht="117" hidden="1" x14ac:dyDescent="0.45">
      <c r="B14" s="170">
        <v>9</v>
      </c>
      <c r="C14" s="170"/>
      <c r="D14" s="171" t="s">
        <v>45</v>
      </c>
      <c r="E14" s="172" t="s">
        <v>46</v>
      </c>
      <c r="F14" s="173" t="s">
        <v>29</v>
      </c>
      <c r="G14" s="174">
        <v>1000000</v>
      </c>
      <c r="H14" s="171" t="s">
        <v>47</v>
      </c>
      <c r="I14" s="171"/>
      <c r="J14" s="174"/>
      <c r="K14" s="174"/>
      <c r="L14" s="174"/>
      <c r="M14" s="172" t="s">
        <v>46</v>
      </c>
      <c r="N14" s="327"/>
      <c r="O14" s="327"/>
      <c r="P14" s="327"/>
      <c r="Q14" s="327"/>
      <c r="R14" s="327"/>
      <c r="S14" s="327"/>
      <c r="T14" s="327"/>
      <c r="U14" s="327"/>
      <c r="V14" s="328"/>
    </row>
    <row r="15" spans="2:22" s="5" customFormat="1" ht="117" hidden="1" x14ac:dyDescent="0.45">
      <c r="B15" s="170">
        <v>10</v>
      </c>
      <c r="C15" s="170"/>
      <c r="D15" s="171" t="s">
        <v>48</v>
      </c>
      <c r="E15" s="172" t="s">
        <v>46</v>
      </c>
      <c r="F15" s="173" t="s">
        <v>29</v>
      </c>
      <c r="G15" s="174">
        <v>1500000</v>
      </c>
      <c r="H15" s="171" t="s">
        <v>49</v>
      </c>
      <c r="I15" s="171"/>
      <c r="J15" s="174"/>
      <c r="K15" s="174"/>
      <c r="L15" s="174"/>
      <c r="M15" s="172" t="s">
        <v>46</v>
      </c>
      <c r="N15" s="327"/>
      <c r="O15" s="327"/>
      <c r="P15" s="327"/>
      <c r="Q15" s="327"/>
      <c r="R15" s="327"/>
      <c r="S15" s="327"/>
      <c r="T15" s="327"/>
      <c r="U15" s="327"/>
      <c r="V15" s="328"/>
    </row>
    <row r="16" spans="2:22" s="5" customFormat="1" ht="117" hidden="1" x14ac:dyDescent="0.45">
      <c r="B16" s="170">
        <v>11</v>
      </c>
      <c r="C16" s="170"/>
      <c r="D16" s="171" t="s">
        <v>50</v>
      </c>
      <c r="E16" s="172" t="s">
        <v>46</v>
      </c>
      <c r="F16" s="173" t="s">
        <v>29</v>
      </c>
      <c r="G16" s="174">
        <v>2000000</v>
      </c>
      <c r="H16" s="171" t="s">
        <v>51</v>
      </c>
      <c r="I16" s="171"/>
      <c r="J16" s="174"/>
      <c r="K16" s="174"/>
      <c r="L16" s="174"/>
      <c r="M16" s="172" t="s">
        <v>46</v>
      </c>
      <c r="N16" s="327"/>
      <c r="O16" s="327"/>
      <c r="P16" s="327"/>
      <c r="Q16" s="327"/>
      <c r="R16" s="327"/>
      <c r="S16" s="327"/>
      <c r="T16" s="327"/>
      <c r="U16" s="327"/>
      <c r="V16" s="328"/>
    </row>
    <row r="17" spans="2:22" s="5" customFormat="1" ht="78" hidden="1" x14ac:dyDescent="0.45">
      <c r="B17" s="170">
        <v>12</v>
      </c>
      <c r="C17" s="170"/>
      <c r="D17" s="171" t="s">
        <v>52</v>
      </c>
      <c r="E17" s="172" t="s">
        <v>26</v>
      </c>
      <c r="F17" s="173" t="s">
        <v>29</v>
      </c>
      <c r="G17" s="174">
        <v>252500</v>
      </c>
      <c r="H17" s="171" t="s">
        <v>53</v>
      </c>
      <c r="I17" s="171"/>
      <c r="J17" s="174"/>
      <c r="K17" s="174"/>
      <c r="L17" s="174"/>
      <c r="M17" s="172" t="s">
        <v>26</v>
      </c>
      <c r="N17" s="327"/>
      <c r="O17" s="327"/>
      <c r="P17" s="327"/>
      <c r="Q17" s="327"/>
      <c r="R17" s="327"/>
      <c r="S17" s="327"/>
      <c r="T17" s="327"/>
      <c r="U17" s="327"/>
      <c r="V17" s="328"/>
    </row>
    <row r="18" spans="2:22" s="5" customFormat="1" ht="117" hidden="1" x14ac:dyDescent="0.45">
      <c r="B18" s="170">
        <v>13</v>
      </c>
      <c r="C18" s="170"/>
      <c r="D18" s="171" t="s">
        <v>54</v>
      </c>
      <c r="E18" s="172" t="s">
        <v>46</v>
      </c>
      <c r="F18" s="173" t="s">
        <v>29</v>
      </c>
      <c r="G18" s="174">
        <v>1500000</v>
      </c>
      <c r="H18" s="171" t="s">
        <v>55</v>
      </c>
      <c r="I18" s="171"/>
      <c r="J18" s="174"/>
      <c r="K18" s="174"/>
      <c r="L18" s="174"/>
      <c r="M18" s="172" t="s">
        <v>46</v>
      </c>
      <c r="N18" s="327"/>
      <c r="O18" s="327"/>
      <c r="P18" s="327"/>
      <c r="Q18" s="327"/>
      <c r="R18" s="327"/>
      <c r="S18" s="327"/>
      <c r="T18" s="327"/>
      <c r="U18" s="327"/>
      <c r="V18" s="328"/>
    </row>
    <row r="19" spans="2:22" s="5" customFormat="1" ht="136.5" hidden="1" x14ac:dyDescent="0.45">
      <c r="B19" s="170">
        <v>14</v>
      </c>
      <c r="C19" s="170"/>
      <c r="D19" s="171" t="s">
        <v>56</v>
      </c>
      <c r="E19" s="172" t="s">
        <v>57</v>
      </c>
      <c r="F19" s="173" t="s">
        <v>34</v>
      </c>
      <c r="G19" s="174">
        <v>20970000</v>
      </c>
      <c r="H19" s="171" t="s">
        <v>58</v>
      </c>
      <c r="I19" s="171"/>
      <c r="J19" s="174"/>
      <c r="K19" s="174"/>
      <c r="L19" s="174"/>
      <c r="M19" s="172" t="s">
        <v>57</v>
      </c>
      <c r="N19" s="327"/>
      <c r="O19" s="327"/>
      <c r="P19" s="327"/>
      <c r="Q19" s="327"/>
      <c r="R19" s="327"/>
      <c r="S19" s="327"/>
      <c r="T19" s="327"/>
      <c r="U19" s="327"/>
      <c r="V19" s="328"/>
    </row>
    <row r="20" spans="2:22" s="5" customFormat="1" ht="174.75" customHeight="1" x14ac:dyDescent="0.45">
      <c r="B20" s="329">
        <v>1</v>
      </c>
      <c r="C20" s="329">
        <v>2555</v>
      </c>
      <c r="D20" s="293" t="s">
        <v>270</v>
      </c>
      <c r="E20" s="330" t="s">
        <v>123</v>
      </c>
      <c r="F20" s="330" t="s">
        <v>70</v>
      </c>
      <c r="G20" s="295">
        <v>15000000</v>
      </c>
      <c r="H20" s="296" t="s">
        <v>271</v>
      </c>
      <c r="I20" s="296"/>
      <c r="J20" s="331"/>
      <c r="K20" s="73" t="s">
        <v>71</v>
      </c>
      <c r="L20" s="297"/>
      <c r="M20" s="298"/>
      <c r="N20" s="299"/>
      <c r="O20" s="299"/>
      <c r="P20" s="299"/>
      <c r="Q20" s="73" t="s">
        <v>71</v>
      </c>
      <c r="R20" s="299"/>
      <c r="S20" s="299"/>
      <c r="T20" s="299"/>
      <c r="U20" s="299"/>
      <c r="V20" s="297"/>
    </row>
    <row r="21" spans="2:22" x14ac:dyDescent="0.45">
      <c r="G21" s="332">
        <v>150000000</v>
      </c>
      <c r="H21" s="332" t="s">
        <v>269</v>
      </c>
    </row>
  </sheetData>
  <mergeCells count="17">
    <mergeCell ref="D3:D4"/>
    <mergeCell ref="B1:U1"/>
    <mergeCell ref="B2:V2"/>
    <mergeCell ref="I3:I5"/>
    <mergeCell ref="J3:J4"/>
    <mergeCell ref="K3:L3"/>
    <mergeCell ref="M3:O3"/>
    <mergeCell ref="P3:Q3"/>
    <mergeCell ref="B5:D5"/>
    <mergeCell ref="E3:E4"/>
    <mergeCell ref="F3:F4"/>
    <mergeCell ref="G3:G4"/>
    <mergeCell ref="H3:H4"/>
    <mergeCell ref="R3:T3"/>
    <mergeCell ref="U3:V3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V25"/>
  <sheetViews>
    <sheetView zoomScale="80" zoomScaleNormal="80" workbookViewId="0">
      <selection activeCell="V41" sqref="V41"/>
    </sheetView>
  </sheetViews>
  <sheetFormatPr defaultRowHeight="21" x14ac:dyDescent="0.45"/>
  <cols>
    <col min="1" max="1" width="2.75" style="1" customWidth="1"/>
    <col min="2" max="2" width="4.75" style="1" customWidth="1"/>
    <col min="3" max="3" width="11" style="1" customWidth="1"/>
    <col min="4" max="4" width="21.5" style="1" customWidth="1"/>
    <col min="5" max="5" width="15.375" style="1" customWidth="1"/>
    <col min="6" max="6" width="17.5" style="1" customWidth="1"/>
    <col min="7" max="7" width="12.5" style="1" customWidth="1"/>
    <col min="8" max="8" width="26.375" style="12" customWidth="1"/>
    <col min="9" max="9" width="12.375" style="12" customWidth="1"/>
    <col min="10" max="11" width="10.875" style="1" customWidth="1"/>
    <col min="12" max="12" width="6.875" style="1" customWidth="1"/>
    <col min="13" max="13" width="9.125" style="1" customWidth="1"/>
    <col min="14" max="14" width="7" style="1" customWidth="1"/>
    <col min="15" max="15" width="9" style="1"/>
    <col min="16" max="16" width="10.25" style="1" customWidth="1"/>
    <col min="17" max="20" width="9" style="1"/>
    <col min="21" max="21" width="5.875" style="1" customWidth="1"/>
    <col min="22" max="252" width="9" style="1"/>
    <col min="253" max="253" width="2.75" style="1" customWidth="1"/>
    <col min="254" max="254" width="4.75" style="1" customWidth="1"/>
    <col min="255" max="255" width="28.625" style="1" customWidth="1"/>
    <col min="256" max="256" width="15.375" style="1" customWidth="1"/>
    <col min="257" max="257" width="12.375" style="1" customWidth="1"/>
    <col min="258" max="258" width="10.875" style="1" customWidth="1"/>
    <col min="259" max="259" width="26.375" style="1" customWidth="1"/>
    <col min="260" max="261" width="10.875" style="1" customWidth="1"/>
    <col min="262" max="262" width="9.375" style="1" customWidth="1"/>
    <col min="263" max="263" width="9.125" style="1" customWidth="1"/>
    <col min="264" max="508" width="9" style="1"/>
    <col min="509" max="509" width="2.75" style="1" customWidth="1"/>
    <col min="510" max="510" width="4.75" style="1" customWidth="1"/>
    <col min="511" max="511" width="28.625" style="1" customWidth="1"/>
    <col min="512" max="512" width="15.375" style="1" customWidth="1"/>
    <col min="513" max="513" width="12.375" style="1" customWidth="1"/>
    <col min="514" max="514" width="10.875" style="1" customWidth="1"/>
    <col min="515" max="515" width="26.375" style="1" customWidth="1"/>
    <col min="516" max="517" width="10.875" style="1" customWidth="1"/>
    <col min="518" max="518" width="9.375" style="1" customWidth="1"/>
    <col min="519" max="519" width="9.125" style="1" customWidth="1"/>
    <col min="520" max="764" width="9" style="1"/>
    <col min="765" max="765" width="2.75" style="1" customWidth="1"/>
    <col min="766" max="766" width="4.75" style="1" customWidth="1"/>
    <col min="767" max="767" width="28.625" style="1" customWidth="1"/>
    <col min="768" max="768" width="15.375" style="1" customWidth="1"/>
    <col min="769" max="769" width="12.375" style="1" customWidth="1"/>
    <col min="770" max="770" width="10.875" style="1" customWidth="1"/>
    <col min="771" max="771" width="26.375" style="1" customWidth="1"/>
    <col min="772" max="773" width="10.875" style="1" customWidth="1"/>
    <col min="774" max="774" width="9.375" style="1" customWidth="1"/>
    <col min="775" max="775" width="9.125" style="1" customWidth="1"/>
    <col min="776" max="1020" width="9" style="1"/>
    <col min="1021" max="1021" width="2.75" style="1" customWidth="1"/>
    <col min="1022" max="1022" width="4.75" style="1" customWidth="1"/>
    <col min="1023" max="1023" width="28.625" style="1" customWidth="1"/>
    <col min="1024" max="1024" width="15.375" style="1" customWidth="1"/>
    <col min="1025" max="1025" width="12.375" style="1" customWidth="1"/>
    <col min="1026" max="1026" width="10.875" style="1" customWidth="1"/>
    <col min="1027" max="1027" width="26.375" style="1" customWidth="1"/>
    <col min="1028" max="1029" width="10.875" style="1" customWidth="1"/>
    <col min="1030" max="1030" width="9.375" style="1" customWidth="1"/>
    <col min="1031" max="1031" width="9.125" style="1" customWidth="1"/>
    <col min="1032" max="1276" width="9" style="1"/>
    <col min="1277" max="1277" width="2.75" style="1" customWidth="1"/>
    <col min="1278" max="1278" width="4.75" style="1" customWidth="1"/>
    <col min="1279" max="1279" width="28.625" style="1" customWidth="1"/>
    <col min="1280" max="1280" width="15.375" style="1" customWidth="1"/>
    <col min="1281" max="1281" width="12.375" style="1" customWidth="1"/>
    <col min="1282" max="1282" width="10.875" style="1" customWidth="1"/>
    <col min="1283" max="1283" width="26.375" style="1" customWidth="1"/>
    <col min="1284" max="1285" width="10.875" style="1" customWidth="1"/>
    <col min="1286" max="1286" width="9.375" style="1" customWidth="1"/>
    <col min="1287" max="1287" width="9.125" style="1" customWidth="1"/>
    <col min="1288" max="1532" width="9" style="1"/>
    <col min="1533" max="1533" width="2.75" style="1" customWidth="1"/>
    <col min="1534" max="1534" width="4.75" style="1" customWidth="1"/>
    <col min="1535" max="1535" width="28.625" style="1" customWidth="1"/>
    <col min="1536" max="1536" width="15.375" style="1" customWidth="1"/>
    <col min="1537" max="1537" width="12.375" style="1" customWidth="1"/>
    <col min="1538" max="1538" width="10.875" style="1" customWidth="1"/>
    <col min="1539" max="1539" width="26.375" style="1" customWidth="1"/>
    <col min="1540" max="1541" width="10.875" style="1" customWidth="1"/>
    <col min="1542" max="1542" width="9.375" style="1" customWidth="1"/>
    <col min="1543" max="1543" width="9.125" style="1" customWidth="1"/>
    <col min="1544" max="1788" width="9" style="1"/>
    <col min="1789" max="1789" width="2.75" style="1" customWidth="1"/>
    <col min="1790" max="1790" width="4.75" style="1" customWidth="1"/>
    <col min="1791" max="1791" width="28.625" style="1" customWidth="1"/>
    <col min="1792" max="1792" width="15.375" style="1" customWidth="1"/>
    <col min="1793" max="1793" width="12.375" style="1" customWidth="1"/>
    <col min="1794" max="1794" width="10.875" style="1" customWidth="1"/>
    <col min="1795" max="1795" width="26.375" style="1" customWidth="1"/>
    <col min="1796" max="1797" width="10.875" style="1" customWidth="1"/>
    <col min="1798" max="1798" width="9.375" style="1" customWidth="1"/>
    <col min="1799" max="1799" width="9.125" style="1" customWidth="1"/>
    <col min="1800" max="2044" width="9" style="1"/>
    <col min="2045" max="2045" width="2.75" style="1" customWidth="1"/>
    <col min="2046" max="2046" width="4.75" style="1" customWidth="1"/>
    <col min="2047" max="2047" width="28.625" style="1" customWidth="1"/>
    <col min="2048" max="2048" width="15.375" style="1" customWidth="1"/>
    <col min="2049" max="2049" width="12.375" style="1" customWidth="1"/>
    <col min="2050" max="2050" width="10.875" style="1" customWidth="1"/>
    <col min="2051" max="2051" width="26.375" style="1" customWidth="1"/>
    <col min="2052" max="2053" width="10.875" style="1" customWidth="1"/>
    <col min="2054" max="2054" width="9.375" style="1" customWidth="1"/>
    <col min="2055" max="2055" width="9.125" style="1" customWidth="1"/>
    <col min="2056" max="2300" width="9" style="1"/>
    <col min="2301" max="2301" width="2.75" style="1" customWidth="1"/>
    <col min="2302" max="2302" width="4.75" style="1" customWidth="1"/>
    <col min="2303" max="2303" width="28.625" style="1" customWidth="1"/>
    <col min="2304" max="2304" width="15.375" style="1" customWidth="1"/>
    <col min="2305" max="2305" width="12.375" style="1" customWidth="1"/>
    <col min="2306" max="2306" width="10.875" style="1" customWidth="1"/>
    <col min="2307" max="2307" width="26.375" style="1" customWidth="1"/>
    <col min="2308" max="2309" width="10.875" style="1" customWidth="1"/>
    <col min="2310" max="2310" width="9.375" style="1" customWidth="1"/>
    <col min="2311" max="2311" width="9.125" style="1" customWidth="1"/>
    <col min="2312" max="2556" width="9" style="1"/>
    <col min="2557" max="2557" width="2.75" style="1" customWidth="1"/>
    <col min="2558" max="2558" width="4.75" style="1" customWidth="1"/>
    <col min="2559" max="2559" width="28.625" style="1" customWidth="1"/>
    <col min="2560" max="2560" width="15.375" style="1" customWidth="1"/>
    <col min="2561" max="2561" width="12.375" style="1" customWidth="1"/>
    <col min="2562" max="2562" width="10.875" style="1" customWidth="1"/>
    <col min="2563" max="2563" width="26.375" style="1" customWidth="1"/>
    <col min="2564" max="2565" width="10.875" style="1" customWidth="1"/>
    <col min="2566" max="2566" width="9.375" style="1" customWidth="1"/>
    <col min="2567" max="2567" width="9.125" style="1" customWidth="1"/>
    <col min="2568" max="2812" width="9" style="1"/>
    <col min="2813" max="2813" width="2.75" style="1" customWidth="1"/>
    <col min="2814" max="2814" width="4.75" style="1" customWidth="1"/>
    <col min="2815" max="2815" width="28.625" style="1" customWidth="1"/>
    <col min="2816" max="2816" width="15.375" style="1" customWidth="1"/>
    <col min="2817" max="2817" width="12.375" style="1" customWidth="1"/>
    <col min="2818" max="2818" width="10.875" style="1" customWidth="1"/>
    <col min="2819" max="2819" width="26.375" style="1" customWidth="1"/>
    <col min="2820" max="2821" width="10.875" style="1" customWidth="1"/>
    <col min="2822" max="2822" width="9.375" style="1" customWidth="1"/>
    <col min="2823" max="2823" width="9.125" style="1" customWidth="1"/>
    <col min="2824" max="3068" width="9" style="1"/>
    <col min="3069" max="3069" width="2.75" style="1" customWidth="1"/>
    <col min="3070" max="3070" width="4.75" style="1" customWidth="1"/>
    <col min="3071" max="3071" width="28.625" style="1" customWidth="1"/>
    <col min="3072" max="3072" width="15.375" style="1" customWidth="1"/>
    <col min="3073" max="3073" width="12.375" style="1" customWidth="1"/>
    <col min="3074" max="3074" width="10.875" style="1" customWidth="1"/>
    <col min="3075" max="3075" width="26.375" style="1" customWidth="1"/>
    <col min="3076" max="3077" width="10.875" style="1" customWidth="1"/>
    <col min="3078" max="3078" width="9.375" style="1" customWidth="1"/>
    <col min="3079" max="3079" width="9.125" style="1" customWidth="1"/>
    <col min="3080" max="3324" width="9" style="1"/>
    <col min="3325" max="3325" width="2.75" style="1" customWidth="1"/>
    <col min="3326" max="3326" width="4.75" style="1" customWidth="1"/>
    <col min="3327" max="3327" width="28.625" style="1" customWidth="1"/>
    <col min="3328" max="3328" width="15.375" style="1" customWidth="1"/>
    <col min="3329" max="3329" width="12.375" style="1" customWidth="1"/>
    <col min="3330" max="3330" width="10.875" style="1" customWidth="1"/>
    <col min="3331" max="3331" width="26.375" style="1" customWidth="1"/>
    <col min="3332" max="3333" width="10.875" style="1" customWidth="1"/>
    <col min="3334" max="3334" width="9.375" style="1" customWidth="1"/>
    <col min="3335" max="3335" width="9.125" style="1" customWidth="1"/>
    <col min="3336" max="3580" width="9" style="1"/>
    <col min="3581" max="3581" width="2.75" style="1" customWidth="1"/>
    <col min="3582" max="3582" width="4.75" style="1" customWidth="1"/>
    <col min="3583" max="3583" width="28.625" style="1" customWidth="1"/>
    <col min="3584" max="3584" width="15.375" style="1" customWidth="1"/>
    <col min="3585" max="3585" width="12.375" style="1" customWidth="1"/>
    <col min="3586" max="3586" width="10.875" style="1" customWidth="1"/>
    <col min="3587" max="3587" width="26.375" style="1" customWidth="1"/>
    <col min="3588" max="3589" width="10.875" style="1" customWidth="1"/>
    <col min="3590" max="3590" width="9.375" style="1" customWidth="1"/>
    <col min="3591" max="3591" width="9.125" style="1" customWidth="1"/>
    <col min="3592" max="3836" width="9" style="1"/>
    <col min="3837" max="3837" width="2.75" style="1" customWidth="1"/>
    <col min="3838" max="3838" width="4.75" style="1" customWidth="1"/>
    <col min="3839" max="3839" width="28.625" style="1" customWidth="1"/>
    <col min="3840" max="3840" width="15.375" style="1" customWidth="1"/>
    <col min="3841" max="3841" width="12.375" style="1" customWidth="1"/>
    <col min="3842" max="3842" width="10.875" style="1" customWidth="1"/>
    <col min="3843" max="3843" width="26.375" style="1" customWidth="1"/>
    <col min="3844" max="3845" width="10.875" style="1" customWidth="1"/>
    <col min="3846" max="3846" width="9.375" style="1" customWidth="1"/>
    <col min="3847" max="3847" width="9.125" style="1" customWidth="1"/>
    <col min="3848" max="4092" width="9" style="1"/>
    <col min="4093" max="4093" width="2.75" style="1" customWidth="1"/>
    <col min="4094" max="4094" width="4.75" style="1" customWidth="1"/>
    <col min="4095" max="4095" width="28.625" style="1" customWidth="1"/>
    <col min="4096" max="4096" width="15.375" style="1" customWidth="1"/>
    <col min="4097" max="4097" width="12.375" style="1" customWidth="1"/>
    <col min="4098" max="4098" width="10.875" style="1" customWidth="1"/>
    <col min="4099" max="4099" width="26.375" style="1" customWidth="1"/>
    <col min="4100" max="4101" width="10.875" style="1" customWidth="1"/>
    <col min="4102" max="4102" width="9.375" style="1" customWidth="1"/>
    <col min="4103" max="4103" width="9.125" style="1" customWidth="1"/>
    <col min="4104" max="4348" width="9" style="1"/>
    <col min="4349" max="4349" width="2.75" style="1" customWidth="1"/>
    <col min="4350" max="4350" width="4.75" style="1" customWidth="1"/>
    <col min="4351" max="4351" width="28.625" style="1" customWidth="1"/>
    <col min="4352" max="4352" width="15.375" style="1" customWidth="1"/>
    <col min="4353" max="4353" width="12.375" style="1" customWidth="1"/>
    <col min="4354" max="4354" width="10.875" style="1" customWidth="1"/>
    <col min="4355" max="4355" width="26.375" style="1" customWidth="1"/>
    <col min="4356" max="4357" width="10.875" style="1" customWidth="1"/>
    <col min="4358" max="4358" width="9.375" style="1" customWidth="1"/>
    <col min="4359" max="4359" width="9.125" style="1" customWidth="1"/>
    <col min="4360" max="4604" width="9" style="1"/>
    <col min="4605" max="4605" width="2.75" style="1" customWidth="1"/>
    <col min="4606" max="4606" width="4.75" style="1" customWidth="1"/>
    <col min="4607" max="4607" width="28.625" style="1" customWidth="1"/>
    <col min="4608" max="4608" width="15.375" style="1" customWidth="1"/>
    <col min="4609" max="4609" width="12.375" style="1" customWidth="1"/>
    <col min="4610" max="4610" width="10.875" style="1" customWidth="1"/>
    <col min="4611" max="4611" width="26.375" style="1" customWidth="1"/>
    <col min="4612" max="4613" width="10.875" style="1" customWidth="1"/>
    <col min="4614" max="4614" width="9.375" style="1" customWidth="1"/>
    <col min="4615" max="4615" width="9.125" style="1" customWidth="1"/>
    <col min="4616" max="4860" width="9" style="1"/>
    <col min="4861" max="4861" width="2.75" style="1" customWidth="1"/>
    <col min="4862" max="4862" width="4.75" style="1" customWidth="1"/>
    <col min="4863" max="4863" width="28.625" style="1" customWidth="1"/>
    <col min="4864" max="4864" width="15.375" style="1" customWidth="1"/>
    <col min="4865" max="4865" width="12.375" style="1" customWidth="1"/>
    <col min="4866" max="4866" width="10.875" style="1" customWidth="1"/>
    <col min="4867" max="4867" width="26.375" style="1" customWidth="1"/>
    <col min="4868" max="4869" width="10.875" style="1" customWidth="1"/>
    <col min="4870" max="4870" width="9.375" style="1" customWidth="1"/>
    <col min="4871" max="4871" width="9.125" style="1" customWidth="1"/>
    <col min="4872" max="5116" width="9" style="1"/>
    <col min="5117" max="5117" width="2.75" style="1" customWidth="1"/>
    <col min="5118" max="5118" width="4.75" style="1" customWidth="1"/>
    <col min="5119" max="5119" width="28.625" style="1" customWidth="1"/>
    <col min="5120" max="5120" width="15.375" style="1" customWidth="1"/>
    <col min="5121" max="5121" width="12.375" style="1" customWidth="1"/>
    <col min="5122" max="5122" width="10.875" style="1" customWidth="1"/>
    <col min="5123" max="5123" width="26.375" style="1" customWidth="1"/>
    <col min="5124" max="5125" width="10.875" style="1" customWidth="1"/>
    <col min="5126" max="5126" width="9.375" style="1" customWidth="1"/>
    <col min="5127" max="5127" width="9.125" style="1" customWidth="1"/>
    <col min="5128" max="5372" width="9" style="1"/>
    <col min="5373" max="5373" width="2.75" style="1" customWidth="1"/>
    <col min="5374" max="5374" width="4.75" style="1" customWidth="1"/>
    <col min="5375" max="5375" width="28.625" style="1" customWidth="1"/>
    <col min="5376" max="5376" width="15.375" style="1" customWidth="1"/>
    <col min="5377" max="5377" width="12.375" style="1" customWidth="1"/>
    <col min="5378" max="5378" width="10.875" style="1" customWidth="1"/>
    <col min="5379" max="5379" width="26.375" style="1" customWidth="1"/>
    <col min="5380" max="5381" width="10.875" style="1" customWidth="1"/>
    <col min="5382" max="5382" width="9.375" style="1" customWidth="1"/>
    <col min="5383" max="5383" width="9.125" style="1" customWidth="1"/>
    <col min="5384" max="5628" width="9" style="1"/>
    <col min="5629" max="5629" width="2.75" style="1" customWidth="1"/>
    <col min="5630" max="5630" width="4.75" style="1" customWidth="1"/>
    <col min="5631" max="5631" width="28.625" style="1" customWidth="1"/>
    <col min="5632" max="5632" width="15.375" style="1" customWidth="1"/>
    <col min="5633" max="5633" width="12.375" style="1" customWidth="1"/>
    <col min="5634" max="5634" width="10.875" style="1" customWidth="1"/>
    <col min="5635" max="5635" width="26.375" style="1" customWidth="1"/>
    <col min="5636" max="5637" width="10.875" style="1" customWidth="1"/>
    <col min="5638" max="5638" width="9.375" style="1" customWidth="1"/>
    <col min="5639" max="5639" width="9.125" style="1" customWidth="1"/>
    <col min="5640" max="5884" width="9" style="1"/>
    <col min="5885" max="5885" width="2.75" style="1" customWidth="1"/>
    <col min="5886" max="5886" width="4.75" style="1" customWidth="1"/>
    <col min="5887" max="5887" width="28.625" style="1" customWidth="1"/>
    <col min="5888" max="5888" width="15.375" style="1" customWidth="1"/>
    <col min="5889" max="5889" width="12.375" style="1" customWidth="1"/>
    <col min="5890" max="5890" width="10.875" style="1" customWidth="1"/>
    <col min="5891" max="5891" width="26.375" style="1" customWidth="1"/>
    <col min="5892" max="5893" width="10.875" style="1" customWidth="1"/>
    <col min="5894" max="5894" width="9.375" style="1" customWidth="1"/>
    <col min="5895" max="5895" width="9.125" style="1" customWidth="1"/>
    <col min="5896" max="6140" width="9" style="1"/>
    <col min="6141" max="6141" width="2.75" style="1" customWidth="1"/>
    <col min="6142" max="6142" width="4.75" style="1" customWidth="1"/>
    <col min="6143" max="6143" width="28.625" style="1" customWidth="1"/>
    <col min="6144" max="6144" width="15.375" style="1" customWidth="1"/>
    <col min="6145" max="6145" width="12.375" style="1" customWidth="1"/>
    <col min="6146" max="6146" width="10.875" style="1" customWidth="1"/>
    <col min="6147" max="6147" width="26.375" style="1" customWidth="1"/>
    <col min="6148" max="6149" width="10.875" style="1" customWidth="1"/>
    <col min="6150" max="6150" width="9.375" style="1" customWidth="1"/>
    <col min="6151" max="6151" width="9.125" style="1" customWidth="1"/>
    <col min="6152" max="6396" width="9" style="1"/>
    <col min="6397" max="6397" width="2.75" style="1" customWidth="1"/>
    <col min="6398" max="6398" width="4.75" style="1" customWidth="1"/>
    <col min="6399" max="6399" width="28.625" style="1" customWidth="1"/>
    <col min="6400" max="6400" width="15.375" style="1" customWidth="1"/>
    <col min="6401" max="6401" width="12.375" style="1" customWidth="1"/>
    <col min="6402" max="6402" width="10.875" style="1" customWidth="1"/>
    <col min="6403" max="6403" width="26.375" style="1" customWidth="1"/>
    <col min="6404" max="6405" width="10.875" style="1" customWidth="1"/>
    <col min="6406" max="6406" width="9.375" style="1" customWidth="1"/>
    <col min="6407" max="6407" width="9.125" style="1" customWidth="1"/>
    <col min="6408" max="6652" width="9" style="1"/>
    <col min="6653" max="6653" width="2.75" style="1" customWidth="1"/>
    <col min="6654" max="6654" width="4.75" style="1" customWidth="1"/>
    <col min="6655" max="6655" width="28.625" style="1" customWidth="1"/>
    <col min="6656" max="6656" width="15.375" style="1" customWidth="1"/>
    <col min="6657" max="6657" width="12.375" style="1" customWidth="1"/>
    <col min="6658" max="6658" width="10.875" style="1" customWidth="1"/>
    <col min="6659" max="6659" width="26.375" style="1" customWidth="1"/>
    <col min="6660" max="6661" width="10.875" style="1" customWidth="1"/>
    <col min="6662" max="6662" width="9.375" style="1" customWidth="1"/>
    <col min="6663" max="6663" width="9.125" style="1" customWidth="1"/>
    <col min="6664" max="6908" width="9" style="1"/>
    <col min="6909" max="6909" width="2.75" style="1" customWidth="1"/>
    <col min="6910" max="6910" width="4.75" style="1" customWidth="1"/>
    <col min="6911" max="6911" width="28.625" style="1" customWidth="1"/>
    <col min="6912" max="6912" width="15.375" style="1" customWidth="1"/>
    <col min="6913" max="6913" width="12.375" style="1" customWidth="1"/>
    <col min="6914" max="6914" width="10.875" style="1" customWidth="1"/>
    <col min="6915" max="6915" width="26.375" style="1" customWidth="1"/>
    <col min="6916" max="6917" width="10.875" style="1" customWidth="1"/>
    <col min="6918" max="6918" width="9.375" style="1" customWidth="1"/>
    <col min="6919" max="6919" width="9.125" style="1" customWidth="1"/>
    <col min="6920" max="7164" width="9" style="1"/>
    <col min="7165" max="7165" width="2.75" style="1" customWidth="1"/>
    <col min="7166" max="7166" width="4.75" style="1" customWidth="1"/>
    <col min="7167" max="7167" width="28.625" style="1" customWidth="1"/>
    <col min="7168" max="7168" width="15.375" style="1" customWidth="1"/>
    <col min="7169" max="7169" width="12.375" style="1" customWidth="1"/>
    <col min="7170" max="7170" width="10.875" style="1" customWidth="1"/>
    <col min="7171" max="7171" width="26.375" style="1" customWidth="1"/>
    <col min="7172" max="7173" width="10.875" style="1" customWidth="1"/>
    <col min="7174" max="7174" width="9.375" style="1" customWidth="1"/>
    <col min="7175" max="7175" width="9.125" style="1" customWidth="1"/>
    <col min="7176" max="7420" width="9" style="1"/>
    <col min="7421" max="7421" width="2.75" style="1" customWidth="1"/>
    <col min="7422" max="7422" width="4.75" style="1" customWidth="1"/>
    <col min="7423" max="7423" width="28.625" style="1" customWidth="1"/>
    <col min="7424" max="7424" width="15.375" style="1" customWidth="1"/>
    <col min="7425" max="7425" width="12.375" style="1" customWidth="1"/>
    <col min="7426" max="7426" width="10.875" style="1" customWidth="1"/>
    <col min="7427" max="7427" width="26.375" style="1" customWidth="1"/>
    <col min="7428" max="7429" width="10.875" style="1" customWidth="1"/>
    <col min="7430" max="7430" width="9.375" style="1" customWidth="1"/>
    <col min="7431" max="7431" width="9.125" style="1" customWidth="1"/>
    <col min="7432" max="7676" width="9" style="1"/>
    <col min="7677" max="7677" width="2.75" style="1" customWidth="1"/>
    <col min="7678" max="7678" width="4.75" style="1" customWidth="1"/>
    <col min="7679" max="7679" width="28.625" style="1" customWidth="1"/>
    <col min="7680" max="7680" width="15.375" style="1" customWidth="1"/>
    <col min="7681" max="7681" width="12.375" style="1" customWidth="1"/>
    <col min="7682" max="7682" width="10.875" style="1" customWidth="1"/>
    <col min="7683" max="7683" width="26.375" style="1" customWidth="1"/>
    <col min="7684" max="7685" width="10.875" style="1" customWidth="1"/>
    <col min="7686" max="7686" width="9.375" style="1" customWidth="1"/>
    <col min="7687" max="7687" width="9.125" style="1" customWidth="1"/>
    <col min="7688" max="7932" width="9" style="1"/>
    <col min="7933" max="7933" width="2.75" style="1" customWidth="1"/>
    <col min="7934" max="7934" width="4.75" style="1" customWidth="1"/>
    <col min="7935" max="7935" width="28.625" style="1" customWidth="1"/>
    <col min="7936" max="7936" width="15.375" style="1" customWidth="1"/>
    <col min="7937" max="7937" width="12.375" style="1" customWidth="1"/>
    <col min="7938" max="7938" width="10.875" style="1" customWidth="1"/>
    <col min="7939" max="7939" width="26.375" style="1" customWidth="1"/>
    <col min="7940" max="7941" width="10.875" style="1" customWidth="1"/>
    <col min="7942" max="7942" width="9.375" style="1" customWidth="1"/>
    <col min="7943" max="7943" width="9.125" style="1" customWidth="1"/>
    <col min="7944" max="8188" width="9" style="1"/>
    <col min="8189" max="8189" width="2.75" style="1" customWidth="1"/>
    <col min="8190" max="8190" width="4.75" style="1" customWidth="1"/>
    <col min="8191" max="8191" width="28.625" style="1" customWidth="1"/>
    <col min="8192" max="8192" width="15.375" style="1" customWidth="1"/>
    <col min="8193" max="8193" width="12.375" style="1" customWidth="1"/>
    <col min="8194" max="8194" width="10.875" style="1" customWidth="1"/>
    <col min="8195" max="8195" width="26.375" style="1" customWidth="1"/>
    <col min="8196" max="8197" width="10.875" style="1" customWidth="1"/>
    <col min="8198" max="8198" width="9.375" style="1" customWidth="1"/>
    <col min="8199" max="8199" width="9.125" style="1" customWidth="1"/>
    <col min="8200" max="8444" width="9" style="1"/>
    <col min="8445" max="8445" width="2.75" style="1" customWidth="1"/>
    <col min="8446" max="8446" width="4.75" style="1" customWidth="1"/>
    <col min="8447" max="8447" width="28.625" style="1" customWidth="1"/>
    <col min="8448" max="8448" width="15.375" style="1" customWidth="1"/>
    <col min="8449" max="8449" width="12.375" style="1" customWidth="1"/>
    <col min="8450" max="8450" width="10.875" style="1" customWidth="1"/>
    <col min="8451" max="8451" width="26.375" style="1" customWidth="1"/>
    <col min="8452" max="8453" width="10.875" style="1" customWidth="1"/>
    <col min="8454" max="8454" width="9.375" style="1" customWidth="1"/>
    <col min="8455" max="8455" width="9.125" style="1" customWidth="1"/>
    <col min="8456" max="8700" width="9" style="1"/>
    <col min="8701" max="8701" width="2.75" style="1" customWidth="1"/>
    <col min="8702" max="8702" width="4.75" style="1" customWidth="1"/>
    <col min="8703" max="8703" width="28.625" style="1" customWidth="1"/>
    <col min="8704" max="8704" width="15.375" style="1" customWidth="1"/>
    <col min="8705" max="8705" width="12.375" style="1" customWidth="1"/>
    <col min="8706" max="8706" width="10.875" style="1" customWidth="1"/>
    <col min="8707" max="8707" width="26.375" style="1" customWidth="1"/>
    <col min="8708" max="8709" width="10.875" style="1" customWidth="1"/>
    <col min="8710" max="8710" width="9.375" style="1" customWidth="1"/>
    <col min="8711" max="8711" width="9.125" style="1" customWidth="1"/>
    <col min="8712" max="8956" width="9" style="1"/>
    <col min="8957" max="8957" width="2.75" style="1" customWidth="1"/>
    <col min="8958" max="8958" width="4.75" style="1" customWidth="1"/>
    <col min="8959" max="8959" width="28.625" style="1" customWidth="1"/>
    <col min="8960" max="8960" width="15.375" style="1" customWidth="1"/>
    <col min="8961" max="8961" width="12.375" style="1" customWidth="1"/>
    <col min="8962" max="8962" width="10.875" style="1" customWidth="1"/>
    <col min="8963" max="8963" width="26.375" style="1" customWidth="1"/>
    <col min="8964" max="8965" width="10.875" style="1" customWidth="1"/>
    <col min="8966" max="8966" width="9.375" style="1" customWidth="1"/>
    <col min="8967" max="8967" width="9.125" style="1" customWidth="1"/>
    <col min="8968" max="9212" width="9" style="1"/>
    <col min="9213" max="9213" width="2.75" style="1" customWidth="1"/>
    <col min="9214" max="9214" width="4.75" style="1" customWidth="1"/>
    <col min="9215" max="9215" width="28.625" style="1" customWidth="1"/>
    <col min="9216" max="9216" width="15.375" style="1" customWidth="1"/>
    <col min="9217" max="9217" width="12.375" style="1" customWidth="1"/>
    <col min="9218" max="9218" width="10.875" style="1" customWidth="1"/>
    <col min="9219" max="9219" width="26.375" style="1" customWidth="1"/>
    <col min="9220" max="9221" width="10.875" style="1" customWidth="1"/>
    <col min="9222" max="9222" width="9.375" style="1" customWidth="1"/>
    <col min="9223" max="9223" width="9.125" style="1" customWidth="1"/>
    <col min="9224" max="9468" width="9" style="1"/>
    <col min="9469" max="9469" width="2.75" style="1" customWidth="1"/>
    <col min="9470" max="9470" width="4.75" style="1" customWidth="1"/>
    <col min="9471" max="9471" width="28.625" style="1" customWidth="1"/>
    <col min="9472" max="9472" width="15.375" style="1" customWidth="1"/>
    <col min="9473" max="9473" width="12.375" style="1" customWidth="1"/>
    <col min="9474" max="9474" width="10.875" style="1" customWidth="1"/>
    <col min="9475" max="9475" width="26.375" style="1" customWidth="1"/>
    <col min="9476" max="9477" width="10.875" style="1" customWidth="1"/>
    <col min="9478" max="9478" width="9.375" style="1" customWidth="1"/>
    <col min="9479" max="9479" width="9.125" style="1" customWidth="1"/>
    <col min="9480" max="9724" width="9" style="1"/>
    <col min="9725" max="9725" width="2.75" style="1" customWidth="1"/>
    <col min="9726" max="9726" width="4.75" style="1" customWidth="1"/>
    <col min="9727" max="9727" width="28.625" style="1" customWidth="1"/>
    <col min="9728" max="9728" width="15.375" style="1" customWidth="1"/>
    <col min="9729" max="9729" width="12.375" style="1" customWidth="1"/>
    <col min="9730" max="9730" width="10.875" style="1" customWidth="1"/>
    <col min="9731" max="9731" width="26.375" style="1" customWidth="1"/>
    <col min="9732" max="9733" width="10.875" style="1" customWidth="1"/>
    <col min="9734" max="9734" width="9.375" style="1" customWidth="1"/>
    <col min="9735" max="9735" width="9.125" style="1" customWidth="1"/>
    <col min="9736" max="9980" width="9" style="1"/>
    <col min="9981" max="9981" width="2.75" style="1" customWidth="1"/>
    <col min="9982" max="9982" width="4.75" style="1" customWidth="1"/>
    <col min="9983" max="9983" width="28.625" style="1" customWidth="1"/>
    <col min="9984" max="9984" width="15.375" style="1" customWidth="1"/>
    <col min="9985" max="9985" width="12.375" style="1" customWidth="1"/>
    <col min="9986" max="9986" width="10.875" style="1" customWidth="1"/>
    <col min="9987" max="9987" width="26.375" style="1" customWidth="1"/>
    <col min="9988" max="9989" width="10.875" style="1" customWidth="1"/>
    <col min="9990" max="9990" width="9.375" style="1" customWidth="1"/>
    <col min="9991" max="9991" width="9.125" style="1" customWidth="1"/>
    <col min="9992" max="10236" width="9" style="1"/>
    <col min="10237" max="10237" width="2.75" style="1" customWidth="1"/>
    <col min="10238" max="10238" width="4.75" style="1" customWidth="1"/>
    <col min="10239" max="10239" width="28.625" style="1" customWidth="1"/>
    <col min="10240" max="10240" width="15.375" style="1" customWidth="1"/>
    <col min="10241" max="10241" width="12.375" style="1" customWidth="1"/>
    <col min="10242" max="10242" width="10.875" style="1" customWidth="1"/>
    <col min="10243" max="10243" width="26.375" style="1" customWidth="1"/>
    <col min="10244" max="10245" width="10.875" style="1" customWidth="1"/>
    <col min="10246" max="10246" width="9.375" style="1" customWidth="1"/>
    <col min="10247" max="10247" width="9.125" style="1" customWidth="1"/>
    <col min="10248" max="10492" width="9" style="1"/>
    <col min="10493" max="10493" width="2.75" style="1" customWidth="1"/>
    <col min="10494" max="10494" width="4.75" style="1" customWidth="1"/>
    <col min="10495" max="10495" width="28.625" style="1" customWidth="1"/>
    <col min="10496" max="10496" width="15.375" style="1" customWidth="1"/>
    <col min="10497" max="10497" width="12.375" style="1" customWidth="1"/>
    <col min="10498" max="10498" width="10.875" style="1" customWidth="1"/>
    <col min="10499" max="10499" width="26.375" style="1" customWidth="1"/>
    <col min="10500" max="10501" width="10.875" style="1" customWidth="1"/>
    <col min="10502" max="10502" width="9.375" style="1" customWidth="1"/>
    <col min="10503" max="10503" width="9.125" style="1" customWidth="1"/>
    <col min="10504" max="10748" width="9" style="1"/>
    <col min="10749" max="10749" width="2.75" style="1" customWidth="1"/>
    <col min="10750" max="10750" width="4.75" style="1" customWidth="1"/>
    <col min="10751" max="10751" width="28.625" style="1" customWidth="1"/>
    <col min="10752" max="10752" width="15.375" style="1" customWidth="1"/>
    <col min="10753" max="10753" width="12.375" style="1" customWidth="1"/>
    <col min="10754" max="10754" width="10.875" style="1" customWidth="1"/>
    <col min="10755" max="10755" width="26.375" style="1" customWidth="1"/>
    <col min="10756" max="10757" width="10.875" style="1" customWidth="1"/>
    <col min="10758" max="10758" width="9.375" style="1" customWidth="1"/>
    <col min="10759" max="10759" width="9.125" style="1" customWidth="1"/>
    <col min="10760" max="11004" width="9" style="1"/>
    <col min="11005" max="11005" width="2.75" style="1" customWidth="1"/>
    <col min="11006" max="11006" width="4.75" style="1" customWidth="1"/>
    <col min="11007" max="11007" width="28.625" style="1" customWidth="1"/>
    <col min="11008" max="11008" width="15.375" style="1" customWidth="1"/>
    <col min="11009" max="11009" width="12.375" style="1" customWidth="1"/>
    <col min="11010" max="11010" width="10.875" style="1" customWidth="1"/>
    <col min="11011" max="11011" width="26.375" style="1" customWidth="1"/>
    <col min="11012" max="11013" width="10.875" style="1" customWidth="1"/>
    <col min="11014" max="11014" width="9.375" style="1" customWidth="1"/>
    <col min="11015" max="11015" width="9.125" style="1" customWidth="1"/>
    <col min="11016" max="11260" width="9" style="1"/>
    <col min="11261" max="11261" width="2.75" style="1" customWidth="1"/>
    <col min="11262" max="11262" width="4.75" style="1" customWidth="1"/>
    <col min="11263" max="11263" width="28.625" style="1" customWidth="1"/>
    <col min="11264" max="11264" width="15.375" style="1" customWidth="1"/>
    <col min="11265" max="11265" width="12.375" style="1" customWidth="1"/>
    <col min="11266" max="11266" width="10.875" style="1" customWidth="1"/>
    <col min="11267" max="11267" width="26.375" style="1" customWidth="1"/>
    <col min="11268" max="11269" width="10.875" style="1" customWidth="1"/>
    <col min="11270" max="11270" width="9.375" style="1" customWidth="1"/>
    <col min="11271" max="11271" width="9.125" style="1" customWidth="1"/>
    <col min="11272" max="11516" width="9" style="1"/>
    <col min="11517" max="11517" width="2.75" style="1" customWidth="1"/>
    <col min="11518" max="11518" width="4.75" style="1" customWidth="1"/>
    <col min="11519" max="11519" width="28.625" style="1" customWidth="1"/>
    <col min="11520" max="11520" width="15.375" style="1" customWidth="1"/>
    <col min="11521" max="11521" width="12.375" style="1" customWidth="1"/>
    <col min="11522" max="11522" width="10.875" style="1" customWidth="1"/>
    <col min="11523" max="11523" width="26.375" style="1" customWidth="1"/>
    <col min="11524" max="11525" width="10.875" style="1" customWidth="1"/>
    <col min="11526" max="11526" width="9.375" style="1" customWidth="1"/>
    <col min="11527" max="11527" width="9.125" style="1" customWidth="1"/>
    <col min="11528" max="11772" width="9" style="1"/>
    <col min="11773" max="11773" width="2.75" style="1" customWidth="1"/>
    <col min="11774" max="11774" width="4.75" style="1" customWidth="1"/>
    <col min="11775" max="11775" width="28.625" style="1" customWidth="1"/>
    <col min="11776" max="11776" width="15.375" style="1" customWidth="1"/>
    <col min="11777" max="11777" width="12.375" style="1" customWidth="1"/>
    <col min="11778" max="11778" width="10.875" style="1" customWidth="1"/>
    <col min="11779" max="11779" width="26.375" style="1" customWidth="1"/>
    <col min="11780" max="11781" width="10.875" style="1" customWidth="1"/>
    <col min="11782" max="11782" width="9.375" style="1" customWidth="1"/>
    <col min="11783" max="11783" width="9.125" style="1" customWidth="1"/>
    <col min="11784" max="12028" width="9" style="1"/>
    <col min="12029" max="12029" width="2.75" style="1" customWidth="1"/>
    <col min="12030" max="12030" width="4.75" style="1" customWidth="1"/>
    <col min="12031" max="12031" width="28.625" style="1" customWidth="1"/>
    <col min="12032" max="12032" width="15.375" style="1" customWidth="1"/>
    <col min="12033" max="12033" width="12.375" style="1" customWidth="1"/>
    <col min="12034" max="12034" width="10.875" style="1" customWidth="1"/>
    <col min="12035" max="12035" width="26.375" style="1" customWidth="1"/>
    <col min="12036" max="12037" width="10.875" style="1" customWidth="1"/>
    <col min="12038" max="12038" width="9.375" style="1" customWidth="1"/>
    <col min="12039" max="12039" width="9.125" style="1" customWidth="1"/>
    <col min="12040" max="12284" width="9" style="1"/>
    <col min="12285" max="12285" width="2.75" style="1" customWidth="1"/>
    <col min="12286" max="12286" width="4.75" style="1" customWidth="1"/>
    <col min="12287" max="12287" width="28.625" style="1" customWidth="1"/>
    <col min="12288" max="12288" width="15.375" style="1" customWidth="1"/>
    <col min="12289" max="12289" width="12.375" style="1" customWidth="1"/>
    <col min="12290" max="12290" width="10.875" style="1" customWidth="1"/>
    <col min="12291" max="12291" width="26.375" style="1" customWidth="1"/>
    <col min="12292" max="12293" width="10.875" style="1" customWidth="1"/>
    <col min="12294" max="12294" width="9.375" style="1" customWidth="1"/>
    <col min="12295" max="12295" width="9.125" style="1" customWidth="1"/>
    <col min="12296" max="12540" width="9" style="1"/>
    <col min="12541" max="12541" width="2.75" style="1" customWidth="1"/>
    <col min="12542" max="12542" width="4.75" style="1" customWidth="1"/>
    <col min="12543" max="12543" width="28.625" style="1" customWidth="1"/>
    <col min="12544" max="12544" width="15.375" style="1" customWidth="1"/>
    <col min="12545" max="12545" width="12.375" style="1" customWidth="1"/>
    <col min="12546" max="12546" width="10.875" style="1" customWidth="1"/>
    <col min="12547" max="12547" width="26.375" style="1" customWidth="1"/>
    <col min="12548" max="12549" width="10.875" style="1" customWidth="1"/>
    <col min="12550" max="12550" width="9.375" style="1" customWidth="1"/>
    <col min="12551" max="12551" width="9.125" style="1" customWidth="1"/>
    <col min="12552" max="12796" width="9" style="1"/>
    <col min="12797" max="12797" width="2.75" style="1" customWidth="1"/>
    <col min="12798" max="12798" width="4.75" style="1" customWidth="1"/>
    <col min="12799" max="12799" width="28.625" style="1" customWidth="1"/>
    <col min="12800" max="12800" width="15.375" style="1" customWidth="1"/>
    <col min="12801" max="12801" width="12.375" style="1" customWidth="1"/>
    <col min="12802" max="12802" width="10.875" style="1" customWidth="1"/>
    <col min="12803" max="12803" width="26.375" style="1" customWidth="1"/>
    <col min="12804" max="12805" width="10.875" style="1" customWidth="1"/>
    <col min="12806" max="12806" width="9.375" style="1" customWidth="1"/>
    <col min="12807" max="12807" width="9.125" style="1" customWidth="1"/>
    <col min="12808" max="13052" width="9" style="1"/>
    <col min="13053" max="13053" width="2.75" style="1" customWidth="1"/>
    <col min="13054" max="13054" width="4.75" style="1" customWidth="1"/>
    <col min="13055" max="13055" width="28.625" style="1" customWidth="1"/>
    <col min="13056" max="13056" width="15.375" style="1" customWidth="1"/>
    <col min="13057" max="13057" width="12.375" style="1" customWidth="1"/>
    <col min="13058" max="13058" width="10.875" style="1" customWidth="1"/>
    <col min="13059" max="13059" width="26.375" style="1" customWidth="1"/>
    <col min="13060" max="13061" width="10.875" style="1" customWidth="1"/>
    <col min="13062" max="13062" width="9.375" style="1" customWidth="1"/>
    <col min="13063" max="13063" width="9.125" style="1" customWidth="1"/>
    <col min="13064" max="13308" width="9" style="1"/>
    <col min="13309" max="13309" width="2.75" style="1" customWidth="1"/>
    <col min="13310" max="13310" width="4.75" style="1" customWidth="1"/>
    <col min="13311" max="13311" width="28.625" style="1" customWidth="1"/>
    <col min="13312" max="13312" width="15.375" style="1" customWidth="1"/>
    <col min="13313" max="13313" width="12.375" style="1" customWidth="1"/>
    <col min="13314" max="13314" width="10.875" style="1" customWidth="1"/>
    <col min="13315" max="13315" width="26.375" style="1" customWidth="1"/>
    <col min="13316" max="13317" width="10.875" style="1" customWidth="1"/>
    <col min="13318" max="13318" width="9.375" style="1" customWidth="1"/>
    <col min="13319" max="13319" width="9.125" style="1" customWidth="1"/>
    <col min="13320" max="13564" width="9" style="1"/>
    <col min="13565" max="13565" width="2.75" style="1" customWidth="1"/>
    <col min="13566" max="13566" width="4.75" style="1" customWidth="1"/>
    <col min="13567" max="13567" width="28.625" style="1" customWidth="1"/>
    <col min="13568" max="13568" width="15.375" style="1" customWidth="1"/>
    <col min="13569" max="13569" width="12.375" style="1" customWidth="1"/>
    <col min="13570" max="13570" width="10.875" style="1" customWidth="1"/>
    <col min="13571" max="13571" width="26.375" style="1" customWidth="1"/>
    <col min="13572" max="13573" width="10.875" style="1" customWidth="1"/>
    <col min="13574" max="13574" width="9.375" style="1" customWidth="1"/>
    <col min="13575" max="13575" width="9.125" style="1" customWidth="1"/>
    <col min="13576" max="13820" width="9" style="1"/>
    <col min="13821" max="13821" width="2.75" style="1" customWidth="1"/>
    <col min="13822" max="13822" width="4.75" style="1" customWidth="1"/>
    <col min="13823" max="13823" width="28.625" style="1" customWidth="1"/>
    <col min="13824" max="13824" width="15.375" style="1" customWidth="1"/>
    <col min="13825" max="13825" width="12.375" style="1" customWidth="1"/>
    <col min="13826" max="13826" width="10.875" style="1" customWidth="1"/>
    <col min="13827" max="13827" width="26.375" style="1" customWidth="1"/>
    <col min="13828" max="13829" width="10.875" style="1" customWidth="1"/>
    <col min="13830" max="13830" width="9.375" style="1" customWidth="1"/>
    <col min="13831" max="13831" width="9.125" style="1" customWidth="1"/>
    <col min="13832" max="14076" width="9" style="1"/>
    <col min="14077" max="14077" width="2.75" style="1" customWidth="1"/>
    <col min="14078" max="14078" width="4.75" style="1" customWidth="1"/>
    <col min="14079" max="14079" width="28.625" style="1" customWidth="1"/>
    <col min="14080" max="14080" width="15.375" style="1" customWidth="1"/>
    <col min="14081" max="14081" width="12.375" style="1" customWidth="1"/>
    <col min="14082" max="14082" width="10.875" style="1" customWidth="1"/>
    <col min="14083" max="14083" width="26.375" style="1" customWidth="1"/>
    <col min="14084" max="14085" width="10.875" style="1" customWidth="1"/>
    <col min="14086" max="14086" width="9.375" style="1" customWidth="1"/>
    <col min="14087" max="14087" width="9.125" style="1" customWidth="1"/>
    <col min="14088" max="14332" width="9" style="1"/>
    <col min="14333" max="14333" width="2.75" style="1" customWidth="1"/>
    <col min="14334" max="14334" width="4.75" style="1" customWidth="1"/>
    <col min="14335" max="14335" width="28.625" style="1" customWidth="1"/>
    <col min="14336" max="14336" width="15.375" style="1" customWidth="1"/>
    <col min="14337" max="14337" width="12.375" style="1" customWidth="1"/>
    <col min="14338" max="14338" width="10.875" style="1" customWidth="1"/>
    <col min="14339" max="14339" width="26.375" style="1" customWidth="1"/>
    <col min="14340" max="14341" width="10.875" style="1" customWidth="1"/>
    <col min="14342" max="14342" width="9.375" style="1" customWidth="1"/>
    <col min="14343" max="14343" width="9.125" style="1" customWidth="1"/>
    <col min="14344" max="14588" width="9" style="1"/>
    <col min="14589" max="14589" width="2.75" style="1" customWidth="1"/>
    <col min="14590" max="14590" width="4.75" style="1" customWidth="1"/>
    <col min="14591" max="14591" width="28.625" style="1" customWidth="1"/>
    <col min="14592" max="14592" width="15.375" style="1" customWidth="1"/>
    <col min="14593" max="14593" width="12.375" style="1" customWidth="1"/>
    <col min="14594" max="14594" width="10.875" style="1" customWidth="1"/>
    <col min="14595" max="14595" width="26.375" style="1" customWidth="1"/>
    <col min="14596" max="14597" width="10.875" style="1" customWidth="1"/>
    <col min="14598" max="14598" width="9.375" style="1" customWidth="1"/>
    <col min="14599" max="14599" width="9.125" style="1" customWidth="1"/>
    <col min="14600" max="14844" width="9" style="1"/>
    <col min="14845" max="14845" width="2.75" style="1" customWidth="1"/>
    <col min="14846" max="14846" width="4.75" style="1" customWidth="1"/>
    <col min="14847" max="14847" width="28.625" style="1" customWidth="1"/>
    <col min="14848" max="14848" width="15.375" style="1" customWidth="1"/>
    <col min="14849" max="14849" width="12.375" style="1" customWidth="1"/>
    <col min="14850" max="14850" width="10.875" style="1" customWidth="1"/>
    <col min="14851" max="14851" width="26.375" style="1" customWidth="1"/>
    <col min="14852" max="14853" width="10.875" style="1" customWidth="1"/>
    <col min="14854" max="14854" width="9.375" style="1" customWidth="1"/>
    <col min="14855" max="14855" width="9.125" style="1" customWidth="1"/>
    <col min="14856" max="15100" width="9" style="1"/>
    <col min="15101" max="15101" width="2.75" style="1" customWidth="1"/>
    <col min="15102" max="15102" width="4.75" style="1" customWidth="1"/>
    <col min="15103" max="15103" width="28.625" style="1" customWidth="1"/>
    <col min="15104" max="15104" width="15.375" style="1" customWidth="1"/>
    <col min="15105" max="15105" width="12.375" style="1" customWidth="1"/>
    <col min="15106" max="15106" width="10.875" style="1" customWidth="1"/>
    <col min="15107" max="15107" width="26.375" style="1" customWidth="1"/>
    <col min="15108" max="15109" width="10.875" style="1" customWidth="1"/>
    <col min="15110" max="15110" width="9.375" style="1" customWidth="1"/>
    <col min="15111" max="15111" width="9.125" style="1" customWidth="1"/>
    <col min="15112" max="15356" width="9" style="1"/>
    <col min="15357" max="15357" width="2.75" style="1" customWidth="1"/>
    <col min="15358" max="15358" width="4.75" style="1" customWidth="1"/>
    <col min="15359" max="15359" width="28.625" style="1" customWidth="1"/>
    <col min="15360" max="15360" width="15.375" style="1" customWidth="1"/>
    <col min="15361" max="15361" width="12.375" style="1" customWidth="1"/>
    <col min="15362" max="15362" width="10.875" style="1" customWidth="1"/>
    <col min="15363" max="15363" width="26.375" style="1" customWidth="1"/>
    <col min="15364" max="15365" width="10.875" style="1" customWidth="1"/>
    <col min="15366" max="15366" width="9.375" style="1" customWidth="1"/>
    <col min="15367" max="15367" width="9.125" style="1" customWidth="1"/>
    <col min="15368" max="15612" width="9" style="1"/>
    <col min="15613" max="15613" width="2.75" style="1" customWidth="1"/>
    <col min="15614" max="15614" width="4.75" style="1" customWidth="1"/>
    <col min="15615" max="15615" width="28.625" style="1" customWidth="1"/>
    <col min="15616" max="15616" width="15.375" style="1" customWidth="1"/>
    <col min="15617" max="15617" width="12.375" style="1" customWidth="1"/>
    <col min="15618" max="15618" width="10.875" style="1" customWidth="1"/>
    <col min="15619" max="15619" width="26.375" style="1" customWidth="1"/>
    <col min="15620" max="15621" width="10.875" style="1" customWidth="1"/>
    <col min="15622" max="15622" width="9.375" style="1" customWidth="1"/>
    <col min="15623" max="15623" width="9.125" style="1" customWidth="1"/>
    <col min="15624" max="15868" width="9" style="1"/>
    <col min="15869" max="15869" width="2.75" style="1" customWidth="1"/>
    <col min="15870" max="15870" width="4.75" style="1" customWidth="1"/>
    <col min="15871" max="15871" width="28.625" style="1" customWidth="1"/>
    <col min="15872" max="15872" width="15.375" style="1" customWidth="1"/>
    <col min="15873" max="15873" width="12.375" style="1" customWidth="1"/>
    <col min="15874" max="15874" width="10.875" style="1" customWidth="1"/>
    <col min="15875" max="15875" width="26.375" style="1" customWidth="1"/>
    <col min="15876" max="15877" width="10.875" style="1" customWidth="1"/>
    <col min="15878" max="15878" width="9.375" style="1" customWidth="1"/>
    <col min="15879" max="15879" width="9.125" style="1" customWidth="1"/>
    <col min="15880" max="16124" width="9" style="1"/>
    <col min="16125" max="16125" width="2.75" style="1" customWidth="1"/>
    <col min="16126" max="16126" width="4.75" style="1" customWidth="1"/>
    <col min="16127" max="16127" width="28.625" style="1" customWidth="1"/>
    <col min="16128" max="16128" width="15.375" style="1" customWidth="1"/>
    <col min="16129" max="16129" width="12.375" style="1" customWidth="1"/>
    <col min="16130" max="16130" width="10.875" style="1" customWidth="1"/>
    <col min="16131" max="16131" width="26.375" style="1" customWidth="1"/>
    <col min="16132" max="16133" width="10.875" style="1" customWidth="1"/>
    <col min="16134" max="16134" width="9.375" style="1" customWidth="1"/>
    <col min="16135" max="16135" width="9.125" style="1" customWidth="1"/>
    <col min="16136" max="16384" width="9" style="1"/>
  </cols>
  <sheetData>
    <row r="1" spans="2:22" s="189" customFormat="1" x14ac:dyDescent="0.35">
      <c r="B1" s="361" t="s">
        <v>238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</row>
    <row r="2" spans="2:22" ht="22.5" customHeight="1" x14ac:dyDescent="0.45">
      <c r="B2" s="443" t="s">
        <v>144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</row>
    <row r="3" spans="2:22" ht="53.25" customHeight="1" x14ac:dyDescent="0.45">
      <c r="B3" s="381" t="s">
        <v>196</v>
      </c>
      <c r="C3" s="381" t="s">
        <v>0</v>
      </c>
      <c r="D3" s="381" t="s">
        <v>10</v>
      </c>
      <c r="E3" s="396" t="s">
        <v>11</v>
      </c>
      <c r="F3" s="396" t="s">
        <v>12</v>
      </c>
      <c r="G3" s="396" t="s">
        <v>13</v>
      </c>
      <c r="H3" s="397" t="s">
        <v>14</v>
      </c>
      <c r="I3" s="418" t="s">
        <v>15</v>
      </c>
      <c r="J3" s="418" t="s">
        <v>16</v>
      </c>
      <c r="K3" s="453" t="s">
        <v>189</v>
      </c>
      <c r="L3" s="453"/>
      <c r="M3" s="453" t="s">
        <v>215</v>
      </c>
      <c r="N3" s="453"/>
      <c r="O3" s="453"/>
      <c r="P3" s="418" t="s">
        <v>190</v>
      </c>
      <c r="Q3" s="418"/>
      <c r="R3" s="453" t="s">
        <v>209</v>
      </c>
      <c r="S3" s="453"/>
      <c r="T3" s="453"/>
      <c r="U3" s="418" t="s">
        <v>210</v>
      </c>
      <c r="V3" s="418"/>
    </row>
    <row r="4" spans="2:22" ht="97.5" x14ac:dyDescent="0.45">
      <c r="B4" s="382"/>
      <c r="C4" s="382"/>
      <c r="D4" s="382"/>
      <c r="E4" s="396"/>
      <c r="F4" s="396"/>
      <c r="G4" s="396"/>
      <c r="H4" s="398"/>
      <c r="I4" s="418"/>
      <c r="J4" s="418"/>
      <c r="K4" s="314" t="s">
        <v>191</v>
      </c>
      <c r="L4" s="314" t="s">
        <v>1</v>
      </c>
      <c r="M4" s="314" t="s">
        <v>216</v>
      </c>
      <c r="N4" s="314" t="s">
        <v>217</v>
      </c>
      <c r="O4" s="314" t="s">
        <v>218</v>
      </c>
      <c r="P4" s="315" t="s">
        <v>268</v>
      </c>
      <c r="Q4" s="315" t="s">
        <v>18</v>
      </c>
      <c r="R4" s="314" t="s">
        <v>192</v>
      </c>
      <c r="S4" s="314" t="s">
        <v>193</v>
      </c>
      <c r="T4" s="314" t="s">
        <v>194</v>
      </c>
      <c r="U4" s="314" t="s">
        <v>195</v>
      </c>
      <c r="V4" s="314" t="s">
        <v>220</v>
      </c>
    </row>
    <row r="5" spans="2:22" ht="21.75" hidden="1" x14ac:dyDescent="0.45">
      <c r="B5" s="393" t="s">
        <v>19</v>
      </c>
      <c r="C5" s="394"/>
      <c r="D5" s="395"/>
      <c r="E5" s="51"/>
      <c r="F5" s="51" t="s">
        <v>20</v>
      </c>
      <c r="G5" s="3">
        <f>SUM(G6:G23)</f>
        <v>54957500</v>
      </c>
      <c r="H5" s="4"/>
      <c r="I5" s="418"/>
      <c r="J5" s="162"/>
      <c r="K5" s="162"/>
      <c r="L5" s="162"/>
      <c r="M5" s="224"/>
      <c r="N5" s="299"/>
      <c r="O5" s="299"/>
      <c r="P5" s="299"/>
      <c r="Q5" s="299"/>
      <c r="R5" s="299"/>
      <c r="S5" s="299"/>
      <c r="T5" s="299"/>
      <c r="U5" s="299"/>
      <c r="V5" s="299"/>
    </row>
    <row r="6" spans="2:22" s="5" customFormat="1" ht="168.75" hidden="1" x14ac:dyDescent="0.45">
      <c r="B6" s="6">
        <v>1</v>
      </c>
      <c r="C6" s="6"/>
      <c r="D6" s="7" t="s">
        <v>21</v>
      </c>
      <c r="E6" s="8" t="s">
        <v>22</v>
      </c>
      <c r="F6" s="9" t="s">
        <v>23</v>
      </c>
      <c r="G6" s="10">
        <v>2000000</v>
      </c>
      <c r="H6" s="7" t="s">
        <v>24</v>
      </c>
      <c r="I6" s="171"/>
      <c r="J6" s="174"/>
      <c r="K6" s="174"/>
      <c r="L6" s="174"/>
      <c r="M6" s="172" t="s">
        <v>22</v>
      </c>
      <c r="N6" s="245"/>
      <c r="O6" s="245"/>
      <c r="P6" s="245"/>
      <c r="Q6" s="245"/>
      <c r="R6" s="245"/>
      <c r="S6" s="245"/>
      <c r="T6" s="245"/>
      <c r="U6" s="245"/>
      <c r="V6" s="245"/>
    </row>
    <row r="7" spans="2:22" s="5" customFormat="1" ht="75" hidden="1" x14ac:dyDescent="0.45">
      <c r="B7" s="6">
        <v>2</v>
      </c>
      <c r="C7" s="6"/>
      <c r="D7" s="7" t="s">
        <v>25</v>
      </c>
      <c r="E7" s="8" t="s">
        <v>26</v>
      </c>
      <c r="F7" s="9" t="s">
        <v>23</v>
      </c>
      <c r="G7" s="10">
        <v>300000</v>
      </c>
      <c r="H7" s="7" t="s">
        <v>27</v>
      </c>
      <c r="I7" s="171"/>
      <c r="J7" s="174"/>
      <c r="K7" s="174"/>
      <c r="L7" s="174"/>
      <c r="M7" s="172" t="s">
        <v>26</v>
      </c>
      <c r="N7" s="245"/>
      <c r="O7" s="245"/>
      <c r="P7" s="245"/>
      <c r="Q7" s="245"/>
      <c r="R7" s="245"/>
      <c r="S7" s="245"/>
      <c r="T7" s="245"/>
      <c r="U7" s="245"/>
      <c r="V7" s="245"/>
    </row>
    <row r="8" spans="2:22" s="5" customFormat="1" ht="112.5" hidden="1" x14ac:dyDescent="0.45">
      <c r="B8" s="6">
        <v>3</v>
      </c>
      <c r="C8" s="6"/>
      <c r="D8" s="7" t="s">
        <v>28</v>
      </c>
      <c r="E8" s="8" t="s">
        <v>22</v>
      </c>
      <c r="F8" s="9" t="s">
        <v>29</v>
      </c>
      <c r="G8" s="10">
        <v>500000</v>
      </c>
      <c r="H8" s="7" t="s">
        <v>30</v>
      </c>
      <c r="I8" s="171"/>
      <c r="J8" s="174"/>
      <c r="K8" s="174"/>
      <c r="L8" s="174"/>
      <c r="M8" s="172" t="s">
        <v>22</v>
      </c>
      <c r="N8" s="245"/>
      <c r="O8" s="245"/>
      <c r="P8" s="245"/>
      <c r="Q8" s="245"/>
      <c r="R8" s="245"/>
      <c r="S8" s="245"/>
      <c r="T8" s="245"/>
      <c r="U8" s="245"/>
      <c r="V8" s="245"/>
    </row>
    <row r="9" spans="2:22" s="5" customFormat="1" ht="206.25" hidden="1" x14ac:dyDescent="0.45">
      <c r="B9" s="6">
        <v>4</v>
      </c>
      <c r="C9" s="6"/>
      <c r="D9" s="7" t="s">
        <v>31</v>
      </c>
      <c r="E9" s="8" t="s">
        <v>22</v>
      </c>
      <c r="F9" s="9" t="s">
        <v>23</v>
      </c>
      <c r="G9" s="10">
        <v>1500000</v>
      </c>
      <c r="H9" s="7" t="s">
        <v>32</v>
      </c>
      <c r="I9" s="171"/>
      <c r="J9" s="174"/>
      <c r="K9" s="174"/>
      <c r="L9" s="174"/>
      <c r="M9" s="172" t="s">
        <v>22</v>
      </c>
      <c r="N9" s="245"/>
      <c r="O9" s="245"/>
      <c r="P9" s="245"/>
      <c r="Q9" s="245"/>
      <c r="R9" s="245"/>
      <c r="S9" s="245"/>
      <c r="T9" s="245"/>
      <c r="U9" s="245"/>
      <c r="V9" s="245"/>
    </row>
    <row r="10" spans="2:22" s="5" customFormat="1" ht="58.5" hidden="1" x14ac:dyDescent="0.45">
      <c r="B10" s="6">
        <v>5</v>
      </c>
      <c r="C10" s="6"/>
      <c r="D10" s="7" t="s">
        <v>33</v>
      </c>
      <c r="E10" s="8" t="s">
        <v>26</v>
      </c>
      <c r="F10" s="9" t="s">
        <v>34</v>
      </c>
      <c r="G10" s="10">
        <v>800000</v>
      </c>
      <c r="H10" s="7" t="s">
        <v>35</v>
      </c>
      <c r="I10" s="171"/>
      <c r="J10" s="174"/>
      <c r="K10" s="174"/>
      <c r="L10" s="174"/>
      <c r="M10" s="172" t="s">
        <v>26</v>
      </c>
      <c r="N10" s="245"/>
      <c r="O10" s="245"/>
      <c r="P10" s="245"/>
      <c r="Q10" s="245"/>
      <c r="R10" s="245"/>
      <c r="S10" s="245"/>
      <c r="T10" s="245"/>
      <c r="U10" s="245"/>
      <c r="V10" s="245"/>
    </row>
    <row r="11" spans="2:22" s="5" customFormat="1" ht="78" hidden="1" x14ac:dyDescent="0.45">
      <c r="B11" s="6">
        <v>6</v>
      </c>
      <c r="C11" s="6"/>
      <c r="D11" s="7" t="s">
        <v>36</v>
      </c>
      <c r="E11" s="8" t="s">
        <v>37</v>
      </c>
      <c r="F11" s="9" t="s">
        <v>38</v>
      </c>
      <c r="G11" s="10">
        <v>2000000</v>
      </c>
      <c r="H11" s="7" t="s">
        <v>39</v>
      </c>
      <c r="I11" s="171"/>
      <c r="J11" s="174"/>
      <c r="K11" s="174"/>
      <c r="L11" s="174"/>
      <c r="M11" s="172" t="s">
        <v>37</v>
      </c>
      <c r="N11" s="245"/>
      <c r="O11" s="245"/>
      <c r="P11" s="245"/>
      <c r="Q11" s="245"/>
      <c r="R11" s="245"/>
      <c r="S11" s="245"/>
      <c r="T11" s="245"/>
      <c r="U11" s="245"/>
      <c r="V11" s="245"/>
    </row>
    <row r="12" spans="2:22" s="5" customFormat="1" ht="93.75" hidden="1" x14ac:dyDescent="0.45">
      <c r="B12" s="6">
        <v>7</v>
      </c>
      <c r="C12" s="6"/>
      <c r="D12" s="7" t="s">
        <v>40</v>
      </c>
      <c r="E12" s="8" t="s">
        <v>37</v>
      </c>
      <c r="F12" s="9" t="s">
        <v>38</v>
      </c>
      <c r="G12" s="10">
        <v>5000000</v>
      </c>
      <c r="H12" s="7" t="s">
        <v>41</v>
      </c>
      <c r="I12" s="171"/>
      <c r="J12" s="174"/>
      <c r="K12" s="174"/>
      <c r="L12" s="174"/>
      <c r="M12" s="172" t="s">
        <v>37</v>
      </c>
      <c r="N12" s="245"/>
      <c r="O12" s="245"/>
      <c r="P12" s="245"/>
      <c r="Q12" s="245"/>
      <c r="R12" s="245"/>
      <c r="S12" s="245"/>
      <c r="T12" s="245"/>
      <c r="U12" s="245"/>
      <c r="V12" s="245"/>
    </row>
    <row r="13" spans="2:22" s="5" customFormat="1" ht="187.5" hidden="1" x14ac:dyDescent="0.45">
      <c r="B13" s="6">
        <v>8</v>
      </c>
      <c r="C13" s="6"/>
      <c r="D13" s="7" t="s">
        <v>42</v>
      </c>
      <c r="E13" s="8" t="s">
        <v>43</v>
      </c>
      <c r="F13" s="9" t="s">
        <v>23</v>
      </c>
      <c r="G13" s="10">
        <v>10000000</v>
      </c>
      <c r="H13" s="7" t="s">
        <v>44</v>
      </c>
      <c r="I13" s="171"/>
      <c r="J13" s="174"/>
      <c r="K13" s="174"/>
      <c r="L13" s="174"/>
      <c r="M13" s="172" t="s">
        <v>43</v>
      </c>
      <c r="N13" s="245"/>
      <c r="O13" s="245"/>
      <c r="P13" s="245"/>
      <c r="Q13" s="245"/>
      <c r="R13" s="245"/>
      <c r="S13" s="245"/>
      <c r="T13" s="245"/>
      <c r="U13" s="245"/>
      <c r="V13" s="245"/>
    </row>
    <row r="14" spans="2:22" s="5" customFormat="1" ht="117" hidden="1" x14ac:dyDescent="0.45">
      <c r="B14" s="6">
        <v>9</v>
      </c>
      <c r="C14" s="6"/>
      <c r="D14" s="7" t="s">
        <v>45</v>
      </c>
      <c r="E14" s="8" t="s">
        <v>46</v>
      </c>
      <c r="F14" s="9" t="s">
        <v>29</v>
      </c>
      <c r="G14" s="10">
        <v>1000000</v>
      </c>
      <c r="H14" s="7" t="s">
        <v>47</v>
      </c>
      <c r="I14" s="171"/>
      <c r="J14" s="174"/>
      <c r="K14" s="174"/>
      <c r="L14" s="174"/>
      <c r="M14" s="172" t="s">
        <v>46</v>
      </c>
      <c r="N14" s="245"/>
      <c r="O14" s="245"/>
      <c r="P14" s="245"/>
      <c r="Q14" s="245"/>
      <c r="R14" s="245"/>
      <c r="S14" s="245"/>
      <c r="T14" s="245"/>
      <c r="U14" s="245"/>
      <c r="V14" s="245"/>
    </row>
    <row r="15" spans="2:22" s="5" customFormat="1" ht="117" hidden="1" x14ac:dyDescent="0.45">
      <c r="B15" s="6">
        <v>10</v>
      </c>
      <c r="C15" s="6"/>
      <c r="D15" s="7" t="s">
        <v>48</v>
      </c>
      <c r="E15" s="8" t="s">
        <v>46</v>
      </c>
      <c r="F15" s="9" t="s">
        <v>29</v>
      </c>
      <c r="G15" s="10">
        <v>1500000</v>
      </c>
      <c r="H15" s="7" t="s">
        <v>49</v>
      </c>
      <c r="I15" s="171"/>
      <c r="J15" s="174"/>
      <c r="K15" s="174"/>
      <c r="L15" s="174"/>
      <c r="M15" s="172" t="s">
        <v>46</v>
      </c>
      <c r="N15" s="245"/>
      <c r="O15" s="245"/>
      <c r="P15" s="245"/>
      <c r="Q15" s="245"/>
      <c r="R15" s="245"/>
      <c r="S15" s="245"/>
      <c r="T15" s="245"/>
      <c r="U15" s="245"/>
      <c r="V15" s="245"/>
    </row>
    <row r="16" spans="2:22" s="5" customFormat="1" ht="117" hidden="1" x14ac:dyDescent="0.45">
      <c r="B16" s="6">
        <v>11</v>
      </c>
      <c r="C16" s="6"/>
      <c r="D16" s="7" t="s">
        <v>50</v>
      </c>
      <c r="E16" s="8" t="s">
        <v>46</v>
      </c>
      <c r="F16" s="9" t="s">
        <v>29</v>
      </c>
      <c r="G16" s="10">
        <v>2000000</v>
      </c>
      <c r="H16" s="7" t="s">
        <v>51</v>
      </c>
      <c r="I16" s="171"/>
      <c r="J16" s="174"/>
      <c r="K16" s="174"/>
      <c r="L16" s="174"/>
      <c r="M16" s="172" t="s">
        <v>46</v>
      </c>
      <c r="N16" s="245"/>
      <c r="O16" s="245"/>
      <c r="P16" s="245"/>
      <c r="Q16" s="245"/>
      <c r="R16" s="245"/>
      <c r="S16" s="245"/>
      <c r="T16" s="245"/>
      <c r="U16" s="245"/>
      <c r="V16" s="245"/>
    </row>
    <row r="17" spans="2:22" s="5" customFormat="1" ht="75" hidden="1" x14ac:dyDescent="0.45">
      <c r="B17" s="6">
        <v>12</v>
      </c>
      <c r="C17" s="6"/>
      <c r="D17" s="7" t="s">
        <v>52</v>
      </c>
      <c r="E17" s="8" t="s">
        <v>26</v>
      </c>
      <c r="F17" s="9" t="s">
        <v>29</v>
      </c>
      <c r="G17" s="10">
        <v>252500</v>
      </c>
      <c r="H17" s="7" t="s">
        <v>53</v>
      </c>
      <c r="I17" s="171"/>
      <c r="J17" s="174"/>
      <c r="K17" s="174"/>
      <c r="L17" s="174"/>
      <c r="M17" s="172" t="s">
        <v>26</v>
      </c>
      <c r="N17" s="245"/>
      <c r="O17" s="245"/>
      <c r="P17" s="245"/>
      <c r="Q17" s="245"/>
      <c r="R17" s="245"/>
      <c r="S17" s="245"/>
      <c r="T17" s="245"/>
      <c r="U17" s="245"/>
      <c r="V17" s="245"/>
    </row>
    <row r="18" spans="2:22" s="5" customFormat="1" ht="117" hidden="1" x14ac:dyDescent="0.45">
      <c r="B18" s="6">
        <v>13</v>
      </c>
      <c r="C18" s="6"/>
      <c r="D18" s="7" t="s">
        <v>54</v>
      </c>
      <c r="E18" s="8" t="s">
        <v>46</v>
      </c>
      <c r="F18" s="9" t="s">
        <v>29</v>
      </c>
      <c r="G18" s="10">
        <v>1500000</v>
      </c>
      <c r="H18" s="7" t="s">
        <v>55</v>
      </c>
      <c r="I18" s="171"/>
      <c r="J18" s="174"/>
      <c r="K18" s="174"/>
      <c r="L18" s="174"/>
      <c r="M18" s="172" t="s">
        <v>46</v>
      </c>
      <c r="N18" s="245"/>
      <c r="O18" s="245"/>
      <c r="P18" s="245"/>
      <c r="Q18" s="245"/>
      <c r="R18" s="245"/>
      <c r="S18" s="245"/>
      <c r="T18" s="245"/>
      <c r="U18" s="245"/>
      <c r="V18" s="245"/>
    </row>
    <row r="19" spans="2:22" s="5" customFormat="1" ht="136.5" hidden="1" x14ac:dyDescent="0.45">
      <c r="B19" s="6">
        <v>14</v>
      </c>
      <c r="C19" s="6"/>
      <c r="D19" s="7" t="s">
        <v>56</v>
      </c>
      <c r="E19" s="8" t="s">
        <v>57</v>
      </c>
      <c r="F19" s="9" t="s">
        <v>34</v>
      </c>
      <c r="G19" s="10">
        <v>20970000</v>
      </c>
      <c r="H19" s="7" t="s">
        <v>58</v>
      </c>
      <c r="I19" s="171"/>
      <c r="J19" s="174"/>
      <c r="K19" s="174"/>
      <c r="L19" s="174"/>
      <c r="M19" s="172" t="s">
        <v>57</v>
      </c>
      <c r="N19" s="245"/>
      <c r="O19" s="245"/>
      <c r="P19" s="245"/>
      <c r="Q19" s="245"/>
      <c r="R19" s="245"/>
      <c r="S19" s="245"/>
      <c r="T19" s="245"/>
      <c r="U19" s="245"/>
      <c r="V19" s="245"/>
    </row>
    <row r="20" spans="2:22" s="5" customFormat="1" ht="75" hidden="1" x14ac:dyDescent="0.45">
      <c r="B20" s="6">
        <v>15</v>
      </c>
      <c r="C20" s="6"/>
      <c r="D20" s="7" t="s">
        <v>59</v>
      </c>
      <c r="E20" s="8" t="s">
        <v>26</v>
      </c>
      <c r="F20" s="9" t="s">
        <v>29</v>
      </c>
      <c r="G20" s="10">
        <v>1500000</v>
      </c>
      <c r="H20" s="7" t="s">
        <v>60</v>
      </c>
      <c r="I20" s="296"/>
      <c r="J20" s="245"/>
      <c r="K20" s="73" t="s">
        <v>71</v>
      </c>
      <c r="L20" s="297"/>
      <c r="M20" s="298"/>
      <c r="N20" s="299"/>
      <c r="O20" s="299"/>
      <c r="P20" s="299"/>
      <c r="Q20" s="73" t="s">
        <v>71</v>
      </c>
      <c r="R20" s="299"/>
      <c r="S20" s="299"/>
      <c r="T20" s="299"/>
      <c r="U20" s="299"/>
      <c r="V20" s="297"/>
    </row>
    <row r="21" spans="2:22" s="5" customFormat="1" ht="112.5" hidden="1" x14ac:dyDescent="0.45">
      <c r="B21" s="6">
        <v>16</v>
      </c>
      <c r="C21" s="6"/>
      <c r="D21" s="7" t="s">
        <v>61</v>
      </c>
      <c r="E21" s="8" t="s">
        <v>62</v>
      </c>
      <c r="F21" s="9" t="s">
        <v>34</v>
      </c>
      <c r="G21" s="10">
        <v>1135000</v>
      </c>
      <c r="H21" s="7" t="s">
        <v>63</v>
      </c>
      <c r="I21" s="28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</row>
    <row r="22" spans="2:22" s="5" customFormat="1" ht="56.25" hidden="1" x14ac:dyDescent="0.45">
      <c r="B22" s="6">
        <v>17</v>
      </c>
      <c r="C22" s="6"/>
      <c r="D22" s="7" t="s">
        <v>64</v>
      </c>
      <c r="E22" s="8" t="s">
        <v>65</v>
      </c>
      <c r="F22" s="9" t="s">
        <v>23</v>
      </c>
      <c r="G22" s="10">
        <v>1500000</v>
      </c>
      <c r="H22" s="7" t="s">
        <v>66</v>
      </c>
      <c r="I22" s="28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</row>
    <row r="23" spans="2:22" s="5" customFormat="1" ht="56.25" hidden="1" x14ac:dyDescent="0.45">
      <c r="B23" s="6">
        <v>18</v>
      </c>
      <c r="C23" s="6"/>
      <c r="D23" s="7" t="s">
        <v>67</v>
      </c>
      <c r="E23" s="8" t="s">
        <v>65</v>
      </c>
      <c r="F23" s="9" t="s">
        <v>23</v>
      </c>
      <c r="G23" s="10">
        <v>1500000</v>
      </c>
      <c r="H23" s="7" t="s">
        <v>68</v>
      </c>
      <c r="I23" s="28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</row>
    <row r="24" spans="2:22" ht="197.25" customHeight="1" x14ac:dyDescent="0.45">
      <c r="B24" s="53">
        <v>1</v>
      </c>
      <c r="C24" s="53">
        <v>2559</v>
      </c>
      <c r="D24" s="54" t="s">
        <v>273</v>
      </c>
      <c r="E24" s="53" t="s">
        <v>144</v>
      </c>
      <c r="F24" s="53" t="s">
        <v>145</v>
      </c>
      <c r="G24" s="333">
        <v>4270000</v>
      </c>
      <c r="H24" s="55" t="s">
        <v>272</v>
      </c>
      <c r="I24" s="286"/>
      <c r="J24" s="266"/>
      <c r="K24" s="266"/>
      <c r="L24" s="266"/>
      <c r="M24" s="266"/>
      <c r="N24" s="266"/>
      <c r="O24" s="266"/>
      <c r="P24" s="266"/>
      <c r="Q24" s="73" t="s">
        <v>71</v>
      </c>
      <c r="R24" s="266"/>
      <c r="S24" s="73" t="s">
        <v>71</v>
      </c>
      <c r="T24" s="266"/>
      <c r="U24" s="266"/>
      <c r="V24" s="266"/>
    </row>
    <row r="25" spans="2:22" x14ac:dyDescent="0.45">
      <c r="G25" s="86">
        <f>SUM(G24)</f>
        <v>4270000</v>
      </c>
      <c r="H25" s="12" t="s">
        <v>242</v>
      </c>
    </row>
  </sheetData>
  <mergeCells count="17">
    <mergeCell ref="R3:T3"/>
    <mergeCell ref="U3:V3"/>
    <mergeCell ref="B3:B4"/>
    <mergeCell ref="C3:C4"/>
    <mergeCell ref="D3:D4"/>
    <mergeCell ref="J3:J4"/>
    <mergeCell ref="K3:L3"/>
    <mergeCell ref="B1:P1"/>
    <mergeCell ref="B2:Q2"/>
    <mergeCell ref="I3:I5"/>
    <mergeCell ref="M3:O3"/>
    <mergeCell ref="P3:Q3"/>
    <mergeCell ref="B5:D5"/>
    <mergeCell ref="E3:E4"/>
    <mergeCell ref="F3:F4"/>
    <mergeCell ref="G3:G4"/>
    <mergeCell ref="H3:H4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V26"/>
  <sheetViews>
    <sheetView zoomScale="60" zoomScaleNormal="60" workbookViewId="0">
      <selection activeCell="E30" sqref="E30"/>
    </sheetView>
  </sheetViews>
  <sheetFormatPr defaultRowHeight="19.5" x14ac:dyDescent="0.3"/>
  <cols>
    <col min="1" max="1" width="2.75" style="113" customWidth="1"/>
    <col min="2" max="2" width="6.625" style="113" customWidth="1"/>
    <col min="3" max="3" width="11.625" style="113" customWidth="1"/>
    <col min="4" max="4" width="25.5" style="113" customWidth="1"/>
    <col min="5" max="5" width="15.375" style="113" customWidth="1"/>
    <col min="6" max="6" width="12.375" style="113" customWidth="1"/>
    <col min="7" max="7" width="10.875" style="113" customWidth="1"/>
    <col min="8" max="8" width="26.375" style="141" customWidth="1"/>
    <col min="9" max="9" width="12.375" style="141" customWidth="1"/>
    <col min="10" max="11" width="10.875" style="113" customWidth="1"/>
    <col min="12" max="12" width="6.875" style="113" customWidth="1"/>
    <col min="13" max="13" width="9.125" style="113" customWidth="1"/>
    <col min="14" max="14" width="7" style="113" customWidth="1"/>
    <col min="15" max="15" width="9" style="113"/>
    <col min="16" max="16" width="10.25" style="113" customWidth="1"/>
    <col min="17" max="20" width="9" style="113"/>
    <col min="21" max="21" width="5.875" style="113" customWidth="1"/>
    <col min="22" max="257" width="9" style="113"/>
    <col min="258" max="258" width="2.75" style="113" customWidth="1"/>
    <col min="259" max="259" width="4.75" style="113" customWidth="1"/>
    <col min="260" max="260" width="28.625" style="113" customWidth="1"/>
    <col min="261" max="261" width="15.375" style="113" customWidth="1"/>
    <col min="262" max="262" width="12.375" style="113" customWidth="1"/>
    <col min="263" max="263" width="10.875" style="113" customWidth="1"/>
    <col min="264" max="264" width="26.375" style="113" customWidth="1"/>
    <col min="265" max="266" width="10.875" style="113" customWidth="1"/>
    <col min="267" max="267" width="9.375" style="113" customWidth="1"/>
    <col min="268" max="268" width="9.125" style="113" customWidth="1"/>
    <col min="269" max="513" width="9" style="113"/>
    <col min="514" max="514" width="2.75" style="113" customWidth="1"/>
    <col min="515" max="515" width="4.75" style="113" customWidth="1"/>
    <col min="516" max="516" width="28.625" style="113" customWidth="1"/>
    <col min="517" max="517" width="15.375" style="113" customWidth="1"/>
    <col min="518" max="518" width="12.375" style="113" customWidth="1"/>
    <col min="519" max="519" width="10.875" style="113" customWidth="1"/>
    <col min="520" max="520" width="26.375" style="113" customWidth="1"/>
    <col min="521" max="522" width="10.875" style="113" customWidth="1"/>
    <col min="523" max="523" width="9.375" style="113" customWidth="1"/>
    <col min="524" max="524" width="9.125" style="113" customWidth="1"/>
    <col min="525" max="769" width="9" style="113"/>
    <col min="770" max="770" width="2.75" style="113" customWidth="1"/>
    <col min="771" max="771" width="4.75" style="113" customWidth="1"/>
    <col min="772" max="772" width="28.625" style="113" customWidth="1"/>
    <col min="773" max="773" width="15.375" style="113" customWidth="1"/>
    <col min="774" max="774" width="12.375" style="113" customWidth="1"/>
    <col min="775" max="775" width="10.875" style="113" customWidth="1"/>
    <col min="776" max="776" width="26.375" style="113" customWidth="1"/>
    <col min="777" max="778" width="10.875" style="113" customWidth="1"/>
    <col min="779" max="779" width="9.375" style="113" customWidth="1"/>
    <col min="780" max="780" width="9.125" style="113" customWidth="1"/>
    <col min="781" max="1025" width="9" style="113"/>
    <col min="1026" max="1026" width="2.75" style="113" customWidth="1"/>
    <col min="1027" max="1027" width="4.75" style="113" customWidth="1"/>
    <col min="1028" max="1028" width="28.625" style="113" customWidth="1"/>
    <col min="1029" max="1029" width="15.375" style="113" customWidth="1"/>
    <col min="1030" max="1030" width="12.375" style="113" customWidth="1"/>
    <col min="1031" max="1031" width="10.875" style="113" customWidth="1"/>
    <col min="1032" max="1032" width="26.375" style="113" customWidth="1"/>
    <col min="1033" max="1034" width="10.875" style="113" customWidth="1"/>
    <col min="1035" max="1035" width="9.375" style="113" customWidth="1"/>
    <col min="1036" max="1036" width="9.125" style="113" customWidth="1"/>
    <col min="1037" max="1281" width="9" style="113"/>
    <col min="1282" max="1282" width="2.75" style="113" customWidth="1"/>
    <col min="1283" max="1283" width="4.75" style="113" customWidth="1"/>
    <col min="1284" max="1284" width="28.625" style="113" customWidth="1"/>
    <col min="1285" max="1285" width="15.375" style="113" customWidth="1"/>
    <col min="1286" max="1286" width="12.375" style="113" customWidth="1"/>
    <col min="1287" max="1287" width="10.875" style="113" customWidth="1"/>
    <col min="1288" max="1288" width="26.375" style="113" customWidth="1"/>
    <col min="1289" max="1290" width="10.875" style="113" customWidth="1"/>
    <col min="1291" max="1291" width="9.375" style="113" customWidth="1"/>
    <col min="1292" max="1292" width="9.125" style="113" customWidth="1"/>
    <col min="1293" max="1537" width="9" style="113"/>
    <col min="1538" max="1538" width="2.75" style="113" customWidth="1"/>
    <col min="1539" max="1539" width="4.75" style="113" customWidth="1"/>
    <col min="1540" max="1540" width="28.625" style="113" customWidth="1"/>
    <col min="1541" max="1541" width="15.375" style="113" customWidth="1"/>
    <col min="1542" max="1542" width="12.375" style="113" customWidth="1"/>
    <col min="1543" max="1543" width="10.875" style="113" customWidth="1"/>
    <col min="1544" max="1544" width="26.375" style="113" customWidth="1"/>
    <col min="1545" max="1546" width="10.875" style="113" customWidth="1"/>
    <col min="1547" max="1547" width="9.375" style="113" customWidth="1"/>
    <col min="1548" max="1548" width="9.125" style="113" customWidth="1"/>
    <col min="1549" max="1793" width="9" style="113"/>
    <col min="1794" max="1794" width="2.75" style="113" customWidth="1"/>
    <col min="1795" max="1795" width="4.75" style="113" customWidth="1"/>
    <col min="1796" max="1796" width="28.625" style="113" customWidth="1"/>
    <col min="1797" max="1797" width="15.375" style="113" customWidth="1"/>
    <col min="1798" max="1798" width="12.375" style="113" customWidth="1"/>
    <col min="1799" max="1799" width="10.875" style="113" customWidth="1"/>
    <col min="1800" max="1800" width="26.375" style="113" customWidth="1"/>
    <col min="1801" max="1802" width="10.875" style="113" customWidth="1"/>
    <col min="1803" max="1803" width="9.375" style="113" customWidth="1"/>
    <col min="1804" max="1804" width="9.125" style="113" customWidth="1"/>
    <col min="1805" max="2049" width="9" style="113"/>
    <col min="2050" max="2050" width="2.75" style="113" customWidth="1"/>
    <col min="2051" max="2051" width="4.75" style="113" customWidth="1"/>
    <col min="2052" max="2052" width="28.625" style="113" customWidth="1"/>
    <col min="2053" max="2053" width="15.375" style="113" customWidth="1"/>
    <col min="2054" max="2054" width="12.375" style="113" customWidth="1"/>
    <col min="2055" max="2055" width="10.875" style="113" customWidth="1"/>
    <col min="2056" max="2056" width="26.375" style="113" customWidth="1"/>
    <col min="2057" max="2058" width="10.875" style="113" customWidth="1"/>
    <col min="2059" max="2059" width="9.375" style="113" customWidth="1"/>
    <col min="2060" max="2060" width="9.125" style="113" customWidth="1"/>
    <col min="2061" max="2305" width="9" style="113"/>
    <col min="2306" max="2306" width="2.75" style="113" customWidth="1"/>
    <col min="2307" max="2307" width="4.75" style="113" customWidth="1"/>
    <col min="2308" max="2308" width="28.625" style="113" customWidth="1"/>
    <col min="2309" max="2309" width="15.375" style="113" customWidth="1"/>
    <col min="2310" max="2310" width="12.375" style="113" customWidth="1"/>
    <col min="2311" max="2311" width="10.875" style="113" customWidth="1"/>
    <col min="2312" max="2312" width="26.375" style="113" customWidth="1"/>
    <col min="2313" max="2314" width="10.875" style="113" customWidth="1"/>
    <col min="2315" max="2315" width="9.375" style="113" customWidth="1"/>
    <col min="2316" max="2316" width="9.125" style="113" customWidth="1"/>
    <col min="2317" max="2561" width="9" style="113"/>
    <col min="2562" max="2562" width="2.75" style="113" customWidth="1"/>
    <col min="2563" max="2563" width="4.75" style="113" customWidth="1"/>
    <col min="2564" max="2564" width="28.625" style="113" customWidth="1"/>
    <col min="2565" max="2565" width="15.375" style="113" customWidth="1"/>
    <col min="2566" max="2566" width="12.375" style="113" customWidth="1"/>
    <col min="2567" max="2567" width="10.875" style="113" customWidth="1"/>
    <col min="2568" max="2568" width="26.375" style="113" customWidth="1"/>
    <col min="2569" max="2570" width="10.875" style="113" customWidth="1"/>
    <col min="2571" max="2571" width="9.375" style="113" customWidth="1"/>
    <col min="2572" max="2572" width="9.125" style="113" customWidth="1"/>
    <col min="2573" max="2817" width="9" style="113"/>
    <col min="2818" max="2818" width="2.75" style="113" customWidth="1"/>
    <col min="2819" max="2819" width="4.75" style="113" customWidth="1"/>
    <col min="2820" max="2820" width="28.625" style="113" customWidth="1"/>
    <col min="2821" max="2821" width="15.375" style="113" customWidth="1"/>
    <col min="2822" max="2822" width="12.375" style="113" customWidth="1"/>
    <col min="2823" max="2823" width="10.875" style="113" customWidth="1"/>
    <col min="2824" max="2824" width="26.375" style="113" customWidth="1"/>
    <col min="2825" max="2826" width="10.875" style="113" customWidth="1"/>
    <col min="2827" max="2827" width="9.375" style="113" customWidth="1"/>
    <col min="2828" max="2828" width="9.125" style="113" customWidth="1"/>
    <col min="2829" max="3073" width="9" style="113"/>
    <col min="3074" max="3074" width="2.75" style="113" customWidth="1"/>
    <col min="3075" max="3075" width="4.75" style="113" customWidth="1"/>
    <col min="3076" max="3076" width="28.625" style="113" customWidth="1"/>
    <col min="3077" max="3077" width="15.375" style="113" customWidth="1"/>
    <col min="3078" max="3078" width="12.375" style="113" customWidth="1"/>
    <col min="3079" max="3079" width="10.875" style="113" customWidth="1"/>
    <col min="3080" max="3080" width="26.375" style="113" customWidth="1"/>
    <col min="3081" max="3082" width="10.875" style="113" customWidth="1"/>
    <col min="3083" max="3083" width="9.375" style="113" customWidth="1"/>
    <col min="3084" max="3084" width="9.125" style="113" customWidth="1"/>
    <col min="3085" max="3329" width="9" style="113"/>
    <col min="3330" max="3330" width="2.75" style="113" customWidth="1"/>
    <col min="3331" max="3331" width="4.75" style="113" customWidth="1"/>
    <col min="3332" max="3332" width="28.625" style="113" customWidth="1"/>
    <col min="3333" max="3333" width="15.375" style="113" customWidth="1"/>
    <col min="3334" max="3334" width="12.375" style="113" customWidth="1"/>
    <col min="3335" max="3335" width="10.875" style="113" customWidth="1"/>
    <col min="3336" max="3336" width="26.375" style="113" customWidth="1"/>
    <col min="3337" max="3338" width="10.875" style="113" customWidth="1"/>
    <col min="3339" max="3339" width="9.375" style="113" customWidth="1"/>
    <col min="3340" max="3340" width="9.125" style="113" customWidth="1"/>
    <col min="3341" max="3585" width="9" style="113"/>
    <col min="3586" max="3586" width="2.75" style="113" customWidth="1"/>
    <col min="3587" max="3587" width="4.75" style="113" customWidth="1"/>
    <col min="3588" max="3588" width="28.625" style="113" customWidth="1"/>
    <col min="3589" max="3589" width="15.375" style="113" customWidth="1"/>
    <col min="3590" max="3590" width="12.375" style="113" customWidth="1"/>
    <col min="3591" max="3591" width="10.875" style="113" customWidth="1"/>
    <col min="3592" max="3592" width="26.375" style="113" customWidth="1"/>
    <col min="3593" max="3594" width="10.875" style="113" customWidth="1"/>
    <col min="3595" max="3595" width="9.375" style="113" customWidth="1"/>
    <col min="3596" max="3596" width="9.125" style="113" customWidth="1"/>
    <col min="3597" max="3841" width="9" style="113"/>
    <col min="3842" max="3842" width="2.75" style="113" customWidth="1"/>
    <col min="3843" max="3843" width="4.75" style="113" customWidth="1"/>
    <col min="3844" max="3844" width="28.625" style="113" customWidth="1"/>
    <col min="3845" max="3845" width="15.375" style="113" customWidth="1"/>
    <col min="3846" max="3846" width="12.375" style="113" customWidth="1"/>
    <col min="3847" max="3847" width="10.875" style="113" customWidth="1"/>
    <col min="3848" max="3848" width="26.375" style="113" customWidth="1"/>
    <col min="3849" max="3850" width="10.875" style="113" customWidth="1"/>
    <col min="3851" max="3851" width="9.375" style="113" customWidth="1"/>
    <col min="3852" max="3852" width="9.125" style="113" customWidth="1"/>
    <col min="3853" max="4097" width="9" style="113"/>
    <col min="4098" max="4098" width="2.75" style="113" customWidth="1"/>
    <col min="4099" max="4099" width="4.75" style="113" customWidth="1"/>
    <col min="4100" max="4100" width="28.625" style="113" customWidth="1"/>
    <col min="4101" max="4101" width="15.375" style="113" customWidth="1"/>
    <col min="4102" max="4102" width="12.375" style="113" customWidth="1"/>
    <col min="4103" max="4103" width="10.875" style="113" customWidth="1"/>
    <col min="4104" max="4104" width="26.375" style="113" customWidth="1"/>
    <col min="4105" max="4106" width="10.875" style="113" customWidth="1"/>
    <col min="4107" max="4107" width="9.375" style="113" customWidth="1"/>
    <col min="4108" max="4108" width="9.125" style="113" customWidth="1"/>
    <col min="4109" max="4353" width="9" style="113"/>
    <col min="4354" max="4354" width="2.75" style="113" customWidth="1"/>
    <col min="4355" max="4355" width="4.75" style="113" customWidth="1"/>
    <col min="4356" max="4356" width="28.625" style="113" customWidth="1"/>
    <col min="4357" max="4357" width="15.375" style="113" customWidth="1"/>
    <col min="4358" max="4358" width="12.375" style="113" customWidth="1"/>
    <col min="4359" max="4359" width="10.875" style="113" customWidth="1"/>
    <col min="4360" max="4360" width="26.375" style="113" customWidth="1"/>
    <col min="4361" max="4362" width="10.875" style="113" customWidth="1"/>
    <col min="4363" max="4363" width="9.375" style="113" customWidth="1"/>
    <col min="4364" max="4364" width="9.125" style="113" customWidth="1"/>
    <col min="4365" max="4609" width="9" style="113"/>
    <col min="4610" max="4610" width="2.75" style="113" customWidth="1"/>
    <col min="4611" max="4611" width="4.75" style="113" customWidth="1"/>
    <col min="4612" max="4612" width="28.625" style="113" customWidth="1"/>
    <col min="4613" max="4613" width="15.375" style="113" customWidth="1"/>
    <col min="4614" max="4614" width="12.375" style="113" customWidth="1"/>
    <col min="4615" max="4615" width="10.875" style="113" customWidth="1"/>
    <col min="4616" max="4616" width="26.375" style="113" customWidth="1"/>
    <col min="4617" max="4618" width="10.875" style="113" customWidth="1"/>
    <col min="4619" max="4619" width="9.375" style="113" customWidth="1"/>
    <col min="4620" max="4620" width="9.125" style="113" customWidth="1"/>
    <col min="4621" max="4865" width="9" style="113"/>
    <col min="4866" max="4866" width="2.75" style="113" customWidth="1"/>
    <col min="4867" max="4867" width="4.75" style="113" customWidth="1"/>
    <col min="4868" max="4868" width="28.625" style="113" customWidth="1"/>
    <col min="4869" max="4869" width="15.375" style="113" customWidth="1"/>
    <col min="4870" max="4870" width="12.375" style="113" customWidth="1"/>
    <col min="4871" max="4871" width="10.875" style="113" customWidth="1"/>
    <col min="4872" max="4872" width="26.375" style="113" customWidth="1"/>
    <col min="4873" max="4874" width="10.875" style="113" customWidth="1"/>
    <col min="4875" max="4875" width="9.375" style="113" customWidth="1"/>
    <col min="4876" max="4876" width="9.125" style="113" customWidth="1"/>
    <col min="4877" max="5121" width="9" style="113"/>
    <col min="5122" max="5122" width="2.75" style="113" customWidth="1"/>
    <col min="5123" max="5123" width="4.75" style="113" customWidth="1"/>
    <col min="5124" max="5124" width="28.625" style="113" customWidth="1"/>
    <col min="5125" max="5125" width="15.375" style="113" customWidth="1"/>
    <col min="5126" max="5126" width="12.375" style="113" customWidth="1"/>
    <col min="5127" max="5127" width="10.875" style="113" customWidth="1"/>
    <col min="5128" max="5128" width="26.375" style="113" customWidth="1"/>
    <col min="5129" max="5130" width="10.875" style="113" customWidth="1"/>
    <col min="5131" max="5131" width="9.375" style="113" customWidth="1"/>
    <col min="5132" max="5132" width="9.125" style="113" customWidth="1"/>
    <col min="5133" max="5377" width="9" style="113"/>
    <col min="5378" max="5378" width="2.75" style="113" customWidth="1"/>
    <col min="5379" max="5379" width="4.75" style="113" customWidth="1"/>
    <col min="5380" max="5380" width="28.625" style="113" customWidth="1"/>
    <col min="5381" max="5381" width="15.375" style="113" customWidth="1"/>
    <col min="5382" max="5382" width="12.375" style="113" customWidth="1"/>
    <col min="5383" max="5383" width="10.875" style="113" customWidth="1"/>
    <col min="5384" max="5384" width="26.375" style="113" customWidth="1"/>
    <col min="5385" max="5386" width="10.875" style="113" customWidth="1"/>
    <col min="5387" max="5387" width="9.375" style="113" customWidth="1"/>
    <col min="5388" max="5388" width="9.125" style="113" customWidth="1"/>
    <col min="5389" max="5633" width="9" style="113"/>
    <col min="5634" max="5634" width="2.75" style="113" customWidth="1"/>
    <col min="5635" max="5635" width="4.75" style="113" customWidth="1"/>
    <col min="5636" max="5636" width="28.625" style="113" customWidth="1"/>
    <col min="5637" max="5637" width="15.375" style="113" customWidth="1"/>
    <col min="5638" max="5638" width="12.375" style="113" customWidth="1"/>
    <col min="5639" max="5639" width="10.875" style="113" customWidth="1"/>
    <col min="5640" max="5640" width="26.375" style="113" customWidth="1"/>
    <col min="5641" max="5642" width="10.875" style="113" customWidth="1"/>
    <col min="5643" max="5643" width="9.375" style="113" customWidth="1"/>
    <col min="5644" max="5644" width="9.125" style="113" customWidth="1"/>
    <col min="5645" max="5889" width="9" style="113"/>
    <col min="5890" max="5890" width="2.75" style="113" customWidth="1"/>
    <col min="5891" max="5891" width="4.75" style="113" customWidth="1"/>
    <col min="5892" max="5892" width="28.625" style="113" customWidth="1"/>
    <col min="5893" max="5893" width="15.375" style="113" customWidth="1"/>
    <col min="5894" max="5894" width="12.375" style="113" customWidth="1"/>
    <col min="5895" max="5895" width="10.875" style="113" customWidth="1"/>
    <col min="5896" max="5896" width="26.375" style="113" customWidth="1"/>
    <col min="5897" max="5898" width="10.875" style="113" customWidth="1"/>
    <col min="5899" max="5899" width="9.375" style="113" customWidth="1"/>
    <col min="5900" max="5900" width="9.125" style="113" customWidth="1"/>
    <col min="5901" max="6145" width="9" style="113"/>
    <col min="6146" max="6146" width="2.75" style="113" customWidth="1"/>
    <col min="6147" max="6147" width="4.75" style="113" customWidth="1"/>
    <col min="6148" max="6148" width="28.625" style="113" customWidth="1"/>
    <col min="6149" max="6149" width="15.375" style="113" customWidth="1"/>
    <col min="6150" max="6150" width="12.375" style="113" customWidth="1"/>
    <col min="6151" max="6151" width="10.875" style="113" customWidth="1"/>
    <col min="6152" max="6152" width="26.375" style="113" customWidth="1"/>
    <col min="6153" max="6154" width="10.875" style="113" customWidth="1"/>
    <col min="6155" max="6155" width="9.375" style="113" customWidth="1"/>
    <col min="6156" max="6156" width="9.125" style="113" customWidth="1"/>
    <col min="6157" max="6401" width="9" style="113"/>
    <col min="6402" max="6402" width="2.75" style="113" customWidth="1"/>
    <col min="6403" max="6403" width="4.75" style="113" customWidth="1"/>
    <col min="6404" max="6404" width="28.625" style="113" customWidth="1"/>
    <col min="6405" max="6405" width="15.375" style="113" customWidth="1"/>
    <col min="6406" max="6406" width="12.375" style="113" customWidth="1"/>
    <col min="6407" max="6407" width="10.875" style="113" customWidth="1"/>
    <col min="6408" max="6408" width="26.375" style="113" customWidth="1"/>
    <col min="6409" max="6410" width="10.875" style="113" customWidth="1"/>
    <col min="6411" max="6411" width="9.375" style="113" customWidth="1"/>
    <col min="6412" max="6412" width="9.125" style="113" customWidth="1"/>
    <col min="6413" max="6657" width="9" style="113"/>
    <col min="6658" max="6658" width="2.75" style="113" customWidth="1"/>
    <col min="6659" max="6659" width="4.75" style="113" customWidth="1"/>
    <col min="6660" max="6660" width="28.625" style="113" customWidth="1"/>
    <col min="6661" max="6661" width="15.375" style="113" customWidth="1"/>
    <col min="6662" max="6662" width="12.375" style="113" customWidth="1"/>
    <col min="6663" max="6663" width="10.875" style="113" customWidth="1"/>
    <col min="6664" max="6664" width="26.375" style="113" customWidth="1"/>
    <col min="6665" max="6666" width="10.875" style="113" customWidth="1"/>
    <col min="6667" max="6667" width="9.375" style="113" customWidth="1"/>
    <col min="6668" max="6668" width="9.125" style="113" customWidth="1"/>
    <col min="6669" max="6913" width="9" style="113"/>
    <col min="6914" max="6914" width="2.75" style="113" customWidth="1"/>
    <col min="6915" max="6915" width="4.75" style="113" customWidth="1"/>
    <col min="6916" max="6916" width="28.625" style="113" customWidth="1"/>
    <col min="6917" max="6917" width="15.375" style="113" customWidth="1"/>
    <col min="6918" max="6918" width="12.375" style="113" customWidth="1"/>
    <col min="6919" max="6919" width="10.875" style="113" customWidth="1"/>
    <col min="6920" max="6920" width="26.375" style="113" customWidth="1"/>
    <col min="6921" max="6922" width="10.875" style="113" customWidth="1"/>
    <col min="6923" max="6923" width="9.375" style="113" customWidth="1"/>
    <col min="6924" max="6924" width="9.125" style="113" customWidth="1"/>
    <col min="6925" max="7169" width="9" style="113"/>
    <col min="7170" max="7170" width="2.75" style="113" customWidth="1"/>
    <col min="7171" max="7171" width="4.75" style="113" customWidth="1"/>
    <col min="7172" max="7172" width="28.625" style="113" customWidth="1"/>
    <col min="7173" max="7173" width="15.375" style="113" customWidth="1"/>
    <col min="7174" max="7174" width="12.375" style="113" customWidth="1"/>
    <col min="7175" max="7175" width="10.875" style="113" customWidth="1"/>
    <col min="7176" max="7176" width="26.375" style="113" customWidth="1"/>
    <col min="7177" max="7178" width="10.875" style="113" customWidth="1"/>
    <col min="7179" max="7179" width="9.375" style="113" customWidth="1"/>
    <col min="7180" max="7180" width="9.125" style="113" customWidth="1"/>
    <col min="7181" max="7425" width="9" style="113"/>
    <col min="7426" max="7426" width="2.75" style="113" customWidth="1"/>
    <col min="7427" max="7427" width="4.75" style="113" customWidth="1"/>
    <col min="7428" max="7428" width="28.625" style="113" customWidth="1"/>
    <col min="7429" max="7429" width="15.375" style="113" customWidth="1"/>
    <col min="7430" max="7430" width="12.375" style="113" customWidth="1"/>
    <col min="7431" max="7431" width="10.875" style="113" customWidth="1"/>
    <col min="7432" max="7432" width="26.375" style="113" customWidth="1"/>
    <col min="7433" max="7434" width="10.875" style="113" customWidth="1"/>
    <col min="7435" max="7435" width="9.375" style="113" customWidth="1"/>
    <col min="7436" max="7436" width="9.125" style="113" customWidth="1"/>
    <col min="7437" max="7681" width="9" style="113"/>
    <col min="7682" max="7682" width="2.75" style="113" customWidth="1"/>
    <col min="7683" max="7683" width="4.75" style="113" customWidth="1"/>
    <col min="7684" max="7684" width="28.625" style="113" customWidth="1"/>
    <col min="7685" max="7685" width="15.375" style="113" customWidth="1"/>
    <col min="7686" max="7686" width="12.375" style="113" customWidth="1"/>
    <col min="7687" max="7687" width="10.875" style="113" customWidth="1"/>
    <col min="7688" max="7688" width="26.375" style="113" customWidth="1"/>
    <col min="7689" max="7690" width="10.875" style="113" customWidth="1"/>
    <col min="7691" max="7691" width="9.375" style="113" customWidth="1"/>
    <col min="7692" max="7692" width="9.125" style="113" customWidth="1"/>
    <col min="7693" max="7937" width="9" style="113"/>
    <col min="7938" max="7938" width="2.75" style="113" customWidth="1"/>
    <col min="7939" max="7939" width="4.75" style="113" customWidth="1"/>
    <col min="7940" max="7940" width="28.625" style="113" customWidth="1"/>
    <col min="7941" max="7941" width="15.375" style="113" customWidth="1"/>
    <col min="7942" max="7942" width="12.375" style="113" customWidth="1"/>
    <col min="7943" max="7943" width="10.875" style="113" customWidth="1"/>
    <col min="7944" max="7944" width="26.375" style="113" customWidth="1"/>
    <col min="7945" max="7946" width="10.875" style="113" customWidth="1"/>
    <col min="7947" max="7947" width="9.375" style="113" customWidth="1"/>
    <col min="7948" max="7948" width="9.125" style="113" customWidth="1"/>
    <col min="7949" max="8193" width="9" style="113"/>
    <col min="8194" max="8194" width="2.75" style="113" customWidth="1"/>
    <col min="8195" max="8195" width="4.75" style="113" customWidth="1"/>
    <col min="8196" max="8196" width="28.625" style="113" customWidth="1"/>
    <col min="8197" max="8197" width="15.375" style="113" customWidth="1"/>
    <col min="8198" max="8198" width="12.375" style="113" customWidth="1"/>
    <col min="8199" max="8199" width="10.875" style="113" customWidth="1"/>
    <col min="8200" max="8200" width="26.375" style="113" customWidth="1"/>
    <col min="8201" max="8202" width="10.875" style="113" customWidth="1"/>
    <col min="8203" max="8203" width="9.375" style="113" customWidth="1"/>
    <col min="8204" max="8204" width="9.125" style="113" customWidth="1"/>
    <col min="8205" max="8449" width="9" style="113"/>
    <col min="8450" max="8450" width="2.75" style="113" customWidth="1"/>
    <col min="8451" max="8451" width="4.75" style="113" customWidth="1"/>
    <col min="8452" max="8452" width="28.625" style="113" customWidth="1"/>
    <col min="8453" max="8453" width="15.375" style="113" customWidth="1"/>
    <col min="8454" max="8454" width="12.375" style="113" customWidth="1"/>
    <col min="8455" max="8455" width="10.875" style="113" customWidth="1"/>
    <col min="8456" max="8456" width="26.375" style="113" customWidth="1"/>
    <col min="8457" max="8458" width="10.875" style="113" customWidth="1"/>
    <col min="8459" max="8459" width="9.375" style="113" customWidth="1"/>
    <col min="8460" max="8460" width="9.125" style="113" customWidth="1"/>
    <col min="8461" max="8705" width="9" style="113"/>
    <col min="8706" max="8706" width="2.75" style="113" customWidth="1"/>
    <col min="8707" max="8707" width="4.75" style="113" customWidth="1"/>
    <col min="8708" max="8708" width="28.625" style="113" customWidth="1"/>
    <col min="8709" max="8709" width="15.375" style="113" customWidth="1"/>
    <col min="8710" max="8710" width="12.375" style="113" customWidth="1"/>
    <col min="8711" max="8711" width="10.875" style="113" customWidth="1"/>
    <col min="8712" max="8712" width="26.375" style="113" customWidth="1"/>
    <col min="8713" max="8714" width="10.875" style="113" customWidth="1"/>
    <col min="8715" max="8715" width="9.375" style="113" customWidth="1"/>
    <col min="8716" max="8716" width="9.125" style="113" customWidth="1"/>
    <col min="8717" max="8961" width="9" style="113"/>
    <col min="8962" max="8962" width="2.75" style="113" customWidth="1"/>
    <col min="8963" max="8963" width="4.75" style="113" customWidth="1"/>
    <col min="8964" max="8964" width="28.625" style="113" customWidth="1"/>
    <col min="8965" max="8965" width="15.375" style="113" customWidth="1"/>
    <col min="8966" max="8966" width="12.375" style="113" customWidth="1"/>
    <col min="8967" max="8967" width="10.875" style="113" customWidth="1"/>
    <col min="8968" max="8968" width="26.375" style="113" customWidth="1"/>
    <col min="8969" max="8970" width="10.875" style="113" customWidth="1"/>
    <col min="8971" max="8971" width="9.375" style="113" customWidth="1"/>
    <col min="8972" max="8972" width="9.125" style="113" customWidth="1"/>
    <col min="8973" max="9217" width="9" style="113"/>
    <col min="9218" max="9218" width="2.75" style="113" customWidth="1"/>
    <col min="9219" max="9219" width="4.75" style="113" customWidth="1"/>
    <col min="9220" max="9220" width="28.625" style="113" customWidth="1"/>
    <col min="9221" max="9221" width="15.375" style="113" customWidth="1"/>
    <col min="9222" max="9222" width="12.375" style="113" customWidth="1"/>
    <col min="9223" max="9223" width="10.875" style="113" customWidth="1"/>
    <col min="9224" max="9224" width="26.375" style="113" customWidth="1"/>
    <col min="9225" max="9226" width="10.875" style="113" customWidth="1"/>
    <col min="9227" max="9227" width="9.375" style="113" customWidth="1"/>
    <col min="9228" max="9228" width="9.125" style="113" customWidth="1"/>
    <col min="9229" max="9473" width="9" style="113"/>
    <col min="9474" max="9474" width="2.75" style="113" customWidth="1"/>
    <col min="9475" max="9475" width="4.75" style="113" customWidth="1"/>
    <col min="9476" max="9476" width="28.625" style="113" customWidth="1"/>
    <col min="9477" max="9477" width="15.375" style="113" customWidth="1"/>
    <col min="9478" max="9478" width="12.375" style="113" customWidth="1"/>
    <col min="9479" max="9479" width="10.875" style="113" customWidth="1"/>
    <col min="9480" max="9480" width="26.375" style="113" customWidth="1"/>
    <col min="9481" max="9482" width="10.875" style="113" customWidth="1"/>
    <col min="9483" max="9483" width="9.375" style="113" customWidth="1"/>
    <col min="9484" max="9484" width="9.125" style="113" customWidth="1"/>
    <col min="9485" max="9729" width="9" style="113"/>
    <col min="9730" max="9730" width="2.75" style="113" customWidth="1"/>
    <col min="9731" max="9731" width="4.75" style="113" customWidth="1"/>
    <col min="9732" max="9732" width="28.625" style="113" customWidth="1"/>
    <col min="9733" max="9733" width="15.375" style="113" customWidth="1"/>
    <col min="9734" max="9734" width="12.375" style="113" customWidth="1"/>
    <col min="9735" max="9735" width="10.875" style="113" customWidth="1"/>
    <col min="9736" max="9736" width="26.375" style="113" customWidth="1"/>
    <col min="9737" max="9738" width="10.875" style="113" customWidth="1"/>
    <col min="9739" max="9739" width="9.375" style="113" customWidth="1"/>
    <col min="9740" max="9740" width="9.125" style="113" customWidth="1"/>
    <col min="9741" max="9985" width="9" style="113"/>
    <col min="9986" max="9986" width="2.75" style="113" customWidth="1"/>
    <col min="9987" max="9987" width="4.75" style="113" customWidth="1"/>
    <col min="9988" max="9988" width="28.625" style="113" customWidth="1"/>
    <col min="9989" max="9989" width="15.375" style="113" customWidth="1"/>
    <col min="9990" max="9990" width="12.375" style="113" customWidth="1"/>
    <col min="9991" max="9991" width="10.875" style="113" customWidth="1"/>
    <col min="9992" max="9992" width="26.375" style="113" customWidth="1"/>
    <col min="9993" max="9994" width="10.875" style="113" customWidth="1"/>
    <col min="9995" max="9995" width="9.375" style="113" customWidth="1"/>
    <col min="9996" max="9996" width="9.125" style="113" customWidth="1"/>
    <col min="9997" max="10241" width="9" style="113"/>
    <col min="10242" max="10242" width="2.75" style="113" customWidth="1"/>
    <col min="10243" max="10243" width="4.75" style="113" customWidth="1"/>
    <col min="10244" max="10244" width="28.625" style="113" customWidth="1"/>
    <col min="10245" max="10245" width="15.375" style="113" customWidth="1"/>
    <col min="10246" max="10246" width="12.375" style="113" customWidth="1"/>
    <col min="10247" max="10247" width="10.875" style="113" customWidth="1"/>
    <col min="10248" max="10248" width="26.375" style="113" customWidth="1"/>
    <col min="10249" max="10250" width="10.875" style="113" customWidth="1"/>
    <col min="10251" max="10251" width="9.375" style="113" customWidth="1"/>
    <col min="10252" max="10252" width="9.125" style="113" customWidth="1"/>
    <col min="10253" max="10497" width="9" style="113"/>
    <col min="10498" max="10498" width="2.75" style="113" customWidth="1"/>
    <col min="10499" max="10499" width="4.75" style="113" customWidth="1"/>
    <col min="10500" max="10500" width="28.625" style="113" customWidth="1"/>
    <col min="10501" max="10501" width="15.375" style="113" customWidth="1"/>
    <col min="10502" max="10502" width="12.375" style="113" customWidth="1"/>
    <col min="10503" max="10503" width="10.875" style="113" customWidth="1"/>
    <col min="10504" max="10504" width="26.375" style="113" customWidth="1"/>
    <col min="10505" max="10506" width="10.875" style="113" customWidth="1"/>
    <col min="10507" max="10507" width="9.375" style="113" customWidth="1"/>
    <col min="10508" max="10508" width="9.125" style="113" customWidth="1"/>
    <col min="10509" max="10753" width="9" style="113"/>
    <col min="10754" max="10754" width="2.75" style="113" customWidth="1"/>
    <col min="10755" max="10755" width="4.75" style="113" customWidth="1"/>
    <col min="10756" max="10756" width="28.625" style="113" customWidth="1"/>
    <col min="10757" max="10757" width="15.375" style="113" customWidth="1"/>
    <col min="10758" max="10758" width="12.375" style="113" customWidth="1"/>
    <col min="10759" max="10759" width="10.875" style="113" customWidth="1"/>
    <col min="10760" max="10760" width="26.375" style="113" customWidth="1"/>
    <col min="10761" max="10762" width="10.875" style="113" customWidth="1"/>
    <col min="10763" max="10763" width="9.375" style="113" customWidth="1"/>
    <col min="10764" max="10764" width="9.125" style="113" customWidth="1"/>
    <col min="10765" max="11009" width="9" style="113"/>
    <col min="11010" max="11010" width="2.75" style="113" customWidth="1"/>
    <col min="11011" max="11011" width="4.75" style="113" customWidth="1"/>
    <col min="11012" max="11012" width="28.625" style="113" customWidth="1"/>
    <col min="11013" max="11013" width="15.375" style="113" customWidth="1"/>
    <col min="11014" max="11014" width="12.375" style="113" customWidth="1"/>
    <col min="11015" max="11015" width="10.875" style="113" customWidth="1"/>
    <col min="11016" max="11016" width="26.375" style="113" customWidth="1"/>
    <col min="11017" max="11018" width="10.875" style="113" customWidth="1"/>
    <col min="11019" max="11019" width="9.375" style="113" customWidth="1"/>
    <col min="11020" max="11020" width="9.125" style="113" customWidth="1"/>
    <col min="11021" max="11265" width="9" style="113"/>
    <col min="11266" max="11266" width="2.75" style="113" customWidth="1"/>
    <col min="11267" max="11267" width="4.75" style="113" customWidth="1"/>
    <col min="11268" max="11268" width="28.625" style="113" customWidth="1"/>
    <col min="11269" max="11269" width="15.375" style="113" customWidth="1"/>
    <col min="11270" max="11270" width="12.375" style="113" customWidth="1"/>
    <col min="11271" max="11271" width="10.875" style="113" customWidth="1"/>
    <col min="11272" max="11272" width="26.375" style="113" customWidth="1"/>
    <col min="11273" max="11274" width="10.875" style="113" customWidth="1"/>
    <col min="11275" max="11275" width="9.375" style="113" customWidth="1"/>
    <col min="11276" max="11276" width="9.125" style="113" customWidth="1"/>
    <col min="11277" max="11521" width="9" style="113"/>
    <col min="11522" max="11522" width="2.75" style="113" customWidth="1"/>
    <col min="11523" max="11523" width="4.75" style="113" customWidth="1"/>
    <col min="11524" max="11524" width="28.625" style="113" customWidth="1"/>
    <col min="11525" max="11525" width="15.375" style="113" customWidth="1"/>
    <col min="11526" max="11526" width="12.375" style="113" customWidth="1"/>
    <col min="11527" max="11527" width="10.875" style="113" customWidth="1"/>
    <col min="11528" max="11528" width="26.375" style="113" customWidth="1"/>
    <col min="11529" max="11530" width="10.875" style="113" customWidth="1"/>
    <col min="11531" max="11531" width="9.375" style="113" customWidth="1"/>
    <col min="11532" max="11532" width="9.125" style="113" customWidth="1"/>
    <col min="11533" max="11777" width="9" style="113"/>
    <col min="11778" max="11778" width="2.75" style="113" customWidth="1"/>
    <col min="11779" max="11779" width="4.75" style="113" customWidth="1"/>
    <col min="11780" max="11780" width="28.625" style="113" customWidth="1"/>
    <col min="11781" max="11781" width="15.375" style="113" customWidth="1"/>
    <col min="11782" max="11782" width="12.375" style="113" customWidth="1"/>
    <col min="11783" max="11783" width="10.875" style="113" customWidth="1"/>
    <col min="11784" max="11784" width="26.375" style="113" customWidth="1"/>
    <col min="11785" max="11786" width="10.875" style="113" customWidth="1"/>
    <col min="11787" max="11787" width="9.375" style="113" customWidth="1"/>
    <col min="11788" max="11788" width="9.125" style="113" customWidth="1"/>
    <col min="11789" max="12033" width="9" style="113"/>
    <col min="12034" max="12034" width="2.75" style="113" customWidth="1"/>
    <col min="12035" max="12035" width="4.75" style="113" customWidth="1"/>
    <col min="12036" max="12036" width="28.625" style="113" customWidth="1"/>
    <col min="12037" max="12037" width="15.375" style="113" customWidth="1"/>
    <col min="12038" max="12038" width="12.375" style="113" customWidth="1"/>
    <col min="12039" max="12039" width="10.875" style="113" customWidth="1"/>
    <col min="12040" max="12040" width="26.375" style="113" customWidth="1"/>
    <col min="12041" max="12042" width="10.875" style="113" customWidth="1"/>
    <col min="12043" max="12043" width="9.375" style="113" customWidth="1"/>
    <col min="12044" max="12044" width="9.125" style="113" customWidth="1"/>
    <col min="12045" max="12289" width="9" style="113"/>
    <col min="12290" max="12290" width="2.75" style="113" customWidth="1"/>
    <col min="12291" max="12291" width="4.75" style="113" customWidth="1"/>
    <col min="12292" max="12292" width="28.625" style="113" customWidth="1"/>
    <col min="12293" max="12293" width="15.375" style="113" customWidth="1"/>
    <col min="12294" max="12294" width="12.375" style="113" customWidth="1"/>
    <col min="12295" max="12295" width="10.875" style="113" customWidth="1"/>
    <col min="12296" max="12296" width="26.375" style="113" customWidth="1"/>
    <col min="12297" max="12298" width="10.875" style="113" customWidth="1"/>
    <col min="12299" max="12299" width="9.375" style="113" customWidth="1"/>
    <col min="12300" max="12300" width="9.125" style="113" customWidth="1"/>
    <col min="12301" max="12545" width="9" style="113"/>
    <col min="12546" max="12546" width="2.75" style="113" customWidth="1"/>
    <col min="12547" max="12547" width="4.75" style="113" customWidth="1"/>
    <col min="12548" max="12548" width="28.625" style="113" customWidth="1"/>
    <col min="12549" max="12549" width="15.375" style="113" customWidth="1"/>
    <col min="12550" max="12550" width="12.375" style="113" customWidth="1"/>
    <col min="12551" max="12551" width="10.875" style="113" customWidth="1"/>
    <col min="12552" max="12552" width="26.375" style="113" customWidth="1"/>
    <col min="12553" max="12554" width="10.875" style="113" customWidth="1"/>
    <col min="12555" max="12555" width="9.375" style="113" customWidth="1"/>
    <col min="12556" max="12556" width="9.125" style="113" customWidth="1"/>
    <col min="12557" max="12801" width="9" style="113"/>
    <col min="12802" max="12802" width="2.75" style="113" customWidth="1"/>
    <col min="12803" max="12803" width="4.75" style="113" customWidth="1"/>
    <col min="12804" max="12804" width="28.625" style="113" customWidth="1"/>
    <col min="12805" max="12805" width="15.375" style="113" customWidth="1"/>
    <col min="12806" max="12806" width="12.375" style="113" customWidth="1"/>
    <col min="12807" max="12807" width="10.875" style="113" customWidth="1"/>
    <col min="12808" max="12808" width="26.375" style="113" customWidth="1"/>
    <col min="12809" max="12810" width="10.875" style="113" customWidth="1"/>
    <col min="12811" max="12811" width="9.375" style="113" customWidth="1"/>
    <col min="12812" max="12812" width="9.125" style="113" customWidth="1"/>
    <col min="12813" max="13057" width="9" style="113"/>
    <col min="13058" max="13058" width="2.75" style="113" customWidth="1"/>
    <col min="13059" max="13059" width="4.75" style="113" customWidth="1"/>
    <col min="13060" max="13060" width="28.625" style="113" customWidth="1"/>
    <col min="13061" max="13061" width="15.375" style="113" customWidth="1"/>
    <col min="13062" max="13062" width="12.375" style="113" customWidth="1"/>
    <col min="13063" max="13063" width="10.875" style="113" customWidth="1"/>
    <col min="13064" max="13064" width="26.375" style="113" customWidth="1"/>
    <col min="13065" max="13066" width="10.875" style="113" customWidth="1"/>
    <col min="13067" max="13067" width="9.375" style="113" customWidth="1"/>
    <col min="13068" max="13068" width="9.125" style="113" customWidth="1"/>
    <col min="13069" max="13313" width="9" style="113"/>
    <col min="13314" max="13314" width="2.75" style="113" customWidth="1"/>
    <col min="13315" max="13315" width="4.75" style="113" customWidth="1"/>
    <col min="13316" max="13316" width="28.625" style="113" customWidth="1"/>
    <col min="13317" max="13317" width="15.375" style="113" customWidth="1"/>
    <col min="13318" max="13318" width="12.375" style="113" customWidth="1"/>
    <col min="13319" max="13319" width="10.875" style="113" customWidth="1"/>
    <col min="13320" max="13320" width="26.375" style="113" customWidth="1"/>
    <col min="13321" max="13322" width="10.875" style="113" customWidth="1"/>
    <col min="13323" max="13323" width="9.375" style="113" customWidth="1"/>
    <col min="13324" max="13324" width="9.125" style="113" customWidth="1"/>
    <col min="13325" max="13569" width="9" style="113"/>
    <col min="13570" max="13570" width="2.75" style="113" customWidth="1"/>
    <col min="13571" max="13571" width="4.75" style="113" customWidth="1"/>
    <col min="13572" max="13572" width="28.625" style="113" customWidth="1"/>
    <col min="13573" max="13573" width="15.375" style="113" customWidth="1"/>
    <col min="13574" max="13574" width="12.375" style="113" customWidth="1"/>
    <col min="13575" max="13575" width="10.875" style="113" customWidth="1"/>
    <col min="13576" max="13576" width="26.375" style="113" customWidth="1"/>
    <col min="13577" max="13578" width="10.875" style="113" customWidth="1"/>
    <col min="13579" max="13579" width="9.375" style="113" customWidth="1"/>
    <col min="13580" max="13580" width="9.125" style="113" customWidth="1"/>
    <col min="13581" max="13825" width="9" style="113"/>
    <col min="13826" max="13826" width="2.75" style="113" customWidth="1"/>
    <col min="13827" max="13827" width="4.75" style="113" customWidth="1"/>
    <col min="13828" max="13828" width="28.625" style="113" customWidth="1"/>
    <col min="13829" max="13829" width="15.375" style="113" customWidth="1"/>
    <col min="13830" max="13830" width="12.375" style="113" customWidth="1"/>
    <col min="13831" max="13831" width="10.875" style="113" customWidth="1"/>
    <col min="13832" max="13832" width="26.375" style="113" customWidth="1"/>
    <col min="13833" max="13834" width="10.875" style="113" customWidth="1"/>
    <col min="13835" max="13835" width="9.375" style="113" customWidth="1"/>
    <col min="13836" max="13836" width="9.125" style="113" customWidth="1"/>
    <col min="13837" max="14081" width="9" style="113"/>
    <col min="14082" max="14082" width="2.75" style="113" customWidth="1"/>
    <col min="14083" max="14083" width="4.75" style="113" customWidth="1"/>
    <col min="14084" max="14084" width="28.625" style="113" customWidth="1"/>
    <col min="14085" max="14085" width="15.375" style="113" customWidth="1"/>
    <col min="14086" max="14086" width="12.375" style="113" customWidth="1"/>
    <col min="14087" max="14087" width="10.875" style="113" customWidth="1"/>
    <col min="14088" max="14088" width="26.375" style="113" customWidth="1"/>
    <col min="14089" max="14090" width="10.875" style="113" customWidth="1"/>
    <col min="14091" max="14091" width="9.375" style="113" customWidth="1"/>
    <col min="14092" max="14092" width="9.125" style="113" customWidth="1"/>
    <col min="14093" max="14337" width="9" style="113"/>
    <col min="14338" max="14338" width="2.75" style="113" customWidth="1"/>
    <col min="14339" max="14339" width="4.75" style="113" customWidth="1"/>
    <col min="14340" max="14340" width="28.625" style="113" customWidth="1"/>
    <col min="14341" max="14341" width="15.375" style="113" customWidth="1"/>
    <col min="14342" max="14342" width="12.375" style="113" customWidth="1"/>
    <col min="14343" max="14343" width="10.875" style="113" customWidth="1"/>
    <col min="14344" max="14344" width="26.375" style="113" customWidth="1"/>
    <col min="14345" max="14346" width="10.875" style="113" customWidth="1"/>
    <col min="14347" max="14347" width="9.375" style="113" customWidth="1"/>
    <col min="14348" max="14348" width="9.125" style="113" customWidth="1"/>
    <col min="14349" max="14593" width="9" style="113"/>
    <col min="14594" max="14594" width="2.75" style="113" customWidth="1"/>
    <col min="14595" max="14595" width="4.75" style="113" customWidth="1"/>
    <col min="14596" max="14596" width="28.625" style="113" customWidth="1"/>
    <col min="14597" max="14597" width="15.375" style="113" customWidth="1"/>
    <col min="14598" max="14598" width="12.375" style="113" customWidth="1"/>
    <col min="14599" max="14599" width="10.875" style="113" customWidth="1"/>
    <col min="14600" max="14600" width="26.375" style="113" customWidth="1"/>
    <col min="14601" max="14602" width="10.875" style="113" customWidth="1"/>
    <col min="14603" max="14603" width="9.375" style="113" customWidth="1"/>
    <col min="14604" max="14604" width="9.125" style="113" customWidth="1"/>
    <col min="14605" max="14849" width="9" style="113"/>
    <col min="14850" max="14850" width="2.75" style="113" customWidth="1"/>
    <col min="14851" max="14851" width="4.75" style="113" customWidth="1"/>
    <col min="14852" max="14852" width="28.625" style="113" customWidth="1"/>
    <col min="14853" max="14853" width="15.375" style="113" customWidth="1"/>
    <col min="14854" max="14854" width="12.375" style="113" customWidth="1"/>
    <col min="14855" max="14855" width="10.875" style="113" customWidth="1"/>
    <col min="14856" max="14856" width="26.375" style="113" customWidth="1"/>
    <col min="14857" max="14858" width="10.875" style="113" customWidth="1"/>
    <col min="14859" max="14859" width="9.375" style="113" customWidth="1"/>
    <col min="14860" max="14860" width="9.125" style="113" customWidth="1"/>
    <col min="14861" max="15105" width="9" style="113"/>
    <col min="15106" max="15106" width="2.75" style="113" customWidth="1"/>
    <col min="15107" max="15107" width="4.75" style="113" customWidth="1"/>
    <col min="15108" max="15108" width="28.625" style="113" customWidth="1"/>
    <col min="15109" max="15109" width="15.375" style="113" customWidth="1"/>
    <col min="15110" max="15110" width="12.375" style="113" customWidth="1"/>
    <col min="15111" max="15111" width="10.875" style="113" customWidth="1"/>
    <col min="15112" max="15112" width="26.375" style="113" customWidth="1"/>
    <col min="15113" max="15114" width="10.875" style="113" customWidth="1"/>
    <col min="15115" max="15115" width="9.375" style="113" customWidth="1"/>
    <col min="15116" max="15116" width="9.125" style="113" customWidth="1"/>
    <col min="15117" max="15361" width="9" style="113"/>
    <col min="15362" max="15362" width="2.75" style="113" customWidth="1"/>
    <col min="15363" max="15363" width="4.75" style="113" customWidth="1"/>
    <col min="15364" max="15364" width="28.625" style="113" customWidth="1"/>
    <col min="15365" max="15365" width="15.375" style="113" customWidth="1"/>
    <col min="15366" max="15366" width="12.375" style="113" customWidth="1"/>
    <col min="15367" max="15367" width="10.875" style="113" customWidth="1"/>
    <col min="15368" max="15368" width="26.375" style="113" customWidth="1"/>
    <col min="15369" max="15370" width="10.875" style="113" customWidth="1"/>
    <col min="15371" max="15371" width="9.375" style="113" customWidth="1"/>
    <col min="15372" max="15372" width="9.125" style="113" customWidth="1"/>
    <col min="15373" max="15617" width="9" style="113"/>
    <col min="15618" max="15618" width="2.75" style="113" customWidth="1"/>
    <col min="15619" max="15619" width="4.75" style="113" customWidth="1"/>
    <col min="15620" max="15620" width="28.625" style="113" customWidth="1"/>
    <col min="15621" max="15621" width="15.375" style="113" customWidth="1"/>
    <col min="15622" max="15622" width="12.375" style="113" customWidth="1"/>
    <col min="15623" max="15623" width="10.875" style="113" customWidth="1"/>
    <col min="15624" max="15624" width="26.375" style="113" customWidth="1"/>
    <col min="15625" max="15626" width="10.875" style="113" customWidth="1"/>
    <col min="15627" max="15627" width="9.375" style="113" customWidth="1"/>
    <col min="15628" max="15628" width="9.125" style="113" customWidth="1"/>
    <col min="15629" max="15873" width="9" style="113"/>
    <col min="15874" max="15874" width="2.75" style="113" customWidth="1"/>
    <col min="15875" max="15875" width="4.75" style="113" customWidth="1"/>
    <col min="15876" max="15876" width="28.625" style="113" customWidth="1"/>
    <col min="15877" max="15877" width="15.375" style="113" customWidth="1"/>
    <col min="15878" max="15878" width="12.375" style="113" customWidth="1"/>
    <col min="15879" max="15879" width="10.875" style="113" customWidth="1"/>
    <col min="15880" max="15880" width="26.375" style="113" customWidth="1"/>
    <col min="15881" max="15882" width="10.875" style="113" customWidth="1"/>
    <col min="15883" max="15883" width="9.375" style="113" customWidth="1"/>
    <col min="15884" max="15884" width="9.125" style="113" customWidth="1"/>
    <col min="15885" max="16129" width="9" style="113"/>
    <col min="16130" max="16130" width="2.75" style="113" customWidth="1"/>
    <col min="16131" max="16131" width="4.75" style="113" customWidth="1"/>
    <col min="16132" max="16132" width="28.625" style="113" customWidth="1"/>
    <col min="16133" max="16133" width="15.375" style="113" customWidth="1"/>
    <col min="16134" max="16134" width="12.375" style="113" customWidth="1"/>
    <col min="16135" max="16135" width="10.875" style="113" customWidth="1"/>
    <col min="16136" max="16136" width="26.375" style="113" customWidth="1"/>
    <col min="16137" max="16138" width="10.875" style="113" customWidth="1"/>
    <col min="16139" max="16139" width="9.375" style="113" customWidth="1"/>
    <col min="16140" max="16140" width="9.125" style="113" customWidth="1"/>
    <col min="16141" max="16384" width="9" style="113"/>
  </cols>
  <sheetData>
    <row r="1" spans="2:22" s="189" customFormat="1" ht="21" x14ac:dyDescent="0.35">
      <c r="B1" s="361" t="s">
        <v>238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</row>
    <row r="2" spans="2:22" s="340" customFormat="1" ht="22.5" customHeight="1" x14ac:dyDescent="0.35">
      <c r="B2" s="443" t="s">
        <v>128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</row>
    <row r="3" spans="2:22" ht="73.5" customHeight="1" x14ac:dyDescent="0.3">
      <c r="B3" s="375" t="s">
        <v>196</v>
      </c>
      <c r="C3" s="375" t="s">
        <v>0</v>
      </c>
      <c r="D3" s="375" t="s">
        <v>10</v>
      </c>
      <c r="E3" s="374" t="s">
        <v>11</v>
      </c>
      <c r="F3" s="374" t="s">
        <v>12</v>
      </c>
      <c r="G3" s="374" t="s">
        <v>13</v>
      </c>
      <c r="H3" s="375" t="s">
        <v>14</v>
      </c>
      <c r="I3" s="409" t="s">
        <v>15</v>
      </c>
      <c r="J3" s="409" t="s">
        <v>16</v>
      </c>
      <c r="K3" s="454" t="s">
        <v>189</v>
      </c>
      <c r="L3" s="454"/>
      <c r="M3" s="454" t="s">
        <v>215</v>
      </c>
      <c r="N3" s="454"/>
      <c r="O3" s="454"/>
      <c r="P3" s="409" t="s">
        <v>190</v>
      </c>
      <c r="Q3" s="409"/>
      <c r="R3" s="454" t="s">
        <v>209</v>
      </c>
      <c r="S3" s="454"/>
      <c r="T3" s="454"/>
      <c r="U3" s="409" t="s">
        <v>210</v>
      </c>
      <c r="V3" s="409"/>
    </row>
    <row r="4" spans="2:22" ht="97.5" x14ac:dyDescent="0.3">
      <c r="B4" s="376"/>
      <c r="C4" s="376"/>
      <c r="D4" s="376"/>
      <c r="E4" s="374"/>
      <c r="F4" s="374"/>
      <c r="G4" s="374"/>
      <c r="H4" s="376"/>
      <c r="I4" s="409"/>
      <c r="J4" s="409"/>
      <c r="K4" s="335" t="s">
        <v>191</v>
      </c>
      <c r="L4" s="335" t="s">
        <v>1</v>
      </c>
      <c r="M4" s="335" t="s">
        <v>216</v>
      </c>
      <c r="N4" s="335" t="s">
        <v>217</v>
      </c>
      <c r="O4" s="335" t="s">
        <v>218</v>
      </c>
      <c r="P4" s="336" t="s">
        <v>268</v>
      </c>
      <c r="Q4" s="336" t="s">
        <v>18</v>
      </c>
      <c r="R4" s="335" t="s">
        <v>192</v>
      </c>
      <c r="S4" s="335" t="s">
        <v>193</v>
      </c>
      <c r="T4" s="335" t="s">
        <v>194</v>
      </c>
      <c r="U4" s="335" t="s">
        <v>195</v>
      </c>
      <c r="V4" s="335" t="s">
        <v>220</v>
      </c>
    </row>
    <row r="5" spans="2:22" ht="21" hidden="1" customHeight="1" x14ac:dyDescent="0.3">
      <c r="B5" s="371" t="s">
        <v>205</v>
      </c>
      <c r="C5" s="372"/>
      <c r="D5" s="373"/>
      <c r="E5" s="223"/>
      <c r="F5" s="223" t="s">
        <v>20</v>
      </c>
      <c r="G5" s="114">
        <f>SUM(G6:G23)</f>
        <v>54957500</v>
      </c>
      <c r="H5" s="115"/>
      <c r="I5" s="409"/>
      <c r="J5" s="114"/>
      <c r="K5" s="114"/>
      <c r="L5" s="114"/>
      <c r="M5" s="223"/>
      <c r="N5" s="217"/>
      <c r="O5" s="217"/>
      <c r="P5" s="217"/>
      <c r="Q5" s="217"/>
      <c r="R5" s="217"/>
      <c r="S5" s="217"/>
      <c r="T5" s="217"/>
      <c r="U5" s="217"/>
      <c r="V5" s="217"/>
    </row>
    <row r="6" spans="2:22" s="121" customFormat="1" ht="168.75" hidden="1" customHeight="1" x14ac:dyDescent="0.3">
      <c r="B6" s="116">
        <v>1</v>
      </c>
      <c r="C6" s="116"/>
      <c r="D6" s="117" t="s">
        <v>21</v>
      </c>
      <c r="E6" s="118" t="s">
        <v>22</v>
      </c>
      <c r="F6" s="119" t="s">
        <v>23</v>
      </c>
      <c r="G6" s="120">
        <v>2000000</v>
      </c>
      <c r="H6" s="117" t="s">
        <v>24</v>
      </c>
      <c r="I6" s="117"/>
      <c r="J6" s="120"/>
      <c r="K6" s="120"/>
      <c r="L6" s="120"/>
      <c r="M6" s="118" t="s">
        <v>22</v>
      </c>
      <c r="N6" s="248"/>
      <c r="O6" s="248"/>
      <c r="P6" s="248"/>
      <c r="Q6" s="248"/>
      <c r="R6" s="248"/>
      <c r="S6" s="248"/>
      <c r="T6" s="248"/>
      <c r="U6" s="248"/>
      <c r="V6" s="248"/>
    </row>
    <row r="7" spans="2:22" s="121" customFormat="1" ht="75" hidden="1" customHeight="1" x14ac:dyDescent="0.3">
      <c r="B7" s="116">
        <v>2</v>
      </c>
      <c r="C7" s="116"/>
      <c r="D7" s="117" t="s">
        <v>25</v>
      </c>
      <c r="E7" s="118" t="s">
        <v>26</v>
      </c>
      <c r="F7" s="119" t="s">
        <v>23</v>
      </c>
      <c r="G7" s="120">
        <v>300000</v>
      </c>
      <c r="H7" s="117" t="s">
        <v>27</v>
      </c>
      <c r="I7" s="117"/>
      <c r="J7" s="120"/>
      <c r="K7" s="120"/>
      <c r="L7" s="120"/>
      <c r="M7" s="118" t="s">
        <v>26</v>
      </c>
      <c r="N7" s="248"/>
      <c r="O7" s="248"/>
      <c r="P7" s="248"/>
      <c r="Q7" s="248"/>
      <c r="R7" s="248"/>
      <c r="S7" s="248"/>
      <c r="T7" s="248"/>
      <c r="U7" s="248"/>
      <c r="V7" s="248"/>
    </row>
    <row r="8" spans="2:22" s="121" customFormat="1" ht="112.5" hidden="1" customHeight="1" x14ac:dyDescent="0.3">
      <c r="B8" s="116">
        <v>3</v>
      </c>
      <c r="C8" s="116"/>
      <c r="D8" s="117" t="s">
        <v>28</v>
      </c>
      <c r="E8" s="118" t="s">
        <v>22</v>
      </c>
      <c r="F8" s="119" t="s">
        <v>29</v>
      </c>
      <c r="G8" s="120">
        <v>500000</v>
      </c>
      <c r="H8" s="117" t="s">
        <v>30</v>
      </c>
      <c r="I8" s="117"/>
      <c r="J8" s="120"/>
      <c r="K8" s="120"/>
      <c r="L8" s="120"/>
      <c r="M8" s="118" t="s">
        <v>22</v>
      </c>
      <c r="N8" s="248"/>
      <c r="O8" s="248"/>
      <c r="P8" s="248"/>
      <c r="Q8" s="248"/>
      <c r="R8" s="248"/>
      <c r="S8" s="248"/>
      <c r="T8" s="248"/>
      <c r="U8" s="248"/>
      <c r="V8" s="248"/>
    </row>
    <row r="9" spans="2:22" s="121" customFormat="1" ht="206.25" hidden="1" customHeight="1" x14ac:dyDescent="0.3">
      <c r="B9" s="116">
        <v>4</v>
      </c>
      <c r="C9" s="116"/>
      <c r="D9" s="117" t="s">
        <v>31</v>
      </c>
      <c r="E9" s="118" t="s">
        <v>22</v>
      </c>
      <c r="F9" s="119" t="s">
        <v>23</v>
      </c>
      <c r="G9" s="120">
        <v>1500000</v>
      </c>
      <c r="H9" s="117" t="s">
        <v>32</v>
      </c>
      <c r="I9" s="117"/>
      <c r="J9" s="120"/>
      <c r="K9" s="120"/>
      <c r="L9" s="120"/>
      <c r="M9" s="118" t="s">
        <v>22</v>
      </c>
      <c r="N9" s="248"/>
      <c r="O9" s="248"/>
      <c r="P9" s="248"/>
      <c r="Q9" s="248"/>
      <c r="R9" s="248"/>
      <c r="S9" s="248"/>
      <c r="T9" s="248"/>
      <c r="U9" s="248"/>
      <c r="V9" s="248"/>
    </row>
    <row r="10" spans="2:22" s="121" customFormat="1" ht="56.25" hidden="1" customHeight="1" x14ac:dyDescent="0.3">
      <c r="B10" s="116">
        <v>5</v>
      </c>
      <c r="C10" s="116"/>
      <c r="D10" s="117" t="s">
        <v>33</v>
      </c>
      <c r="E10" s="118" t="s">
        <v>26</v>
      </c>
      <c r="F10" s="119" t="s">
        <v>34</v>
      </c>
      <c r="G10" s="120">
        <v>800000</v>
      </c>
      <c r="H10" s="117" t="s">
        <v>35</v>
      </c>
      <c r="I10" s="117"/>
      <c r="J10" s="120"/>
      <c r="K10" s="120"/>
      <c r="L10" s="120"/>
      <c r="M10" s="118" t="s">
        <v>26</v>
      </c>
      <c r="N10" s="248"/>
      <c r="O10" s="248"/>
      <c r="P10" s="248"/>
      <c r="Q10" s="248"/>
      <c r="R10" s="248"/>
      <c r="S10" s="248"/>
      <c r="T10" s="248"/>
      <c r="U10" s="248"/>
      <c r="V10" s="248"/>
    </row>
    <row r="11" spans="2:22" s="121" customFormat="1" ht="75" hidden="1" customHeight="1" x14ac:dyDescent="0.3">
      <c r="B11" s="116">
        <v>6</v>
      </c>
      <c r="C11" s="116"/>
      <c r="D11" s="117" t="s">
        <v>36</v>
      </c>
      <c r="E11" s="118" t="s">
        <v>37</v>
      </c>
      <c r="F11" s="119" t="s">
        <v>38</v>
      </c>
      <c r="G11" s="120">
        <v>2000000</v>
      </c>
      <c r="H11" s="117" t="s">
        <v>39</v>
      </c>
      <c r="I11" s="117"/>
      <c r="J11" s="120"/>
      <c r="K11" s="120"/>
      <c r="L11" s="120"/>
      <c r="M11" s="118" t="s">
        <v>37</v>
      </c>
      <c r="N11" s="248"/>
      <c r="O11" s="248"/>
      <c r="P11" s="248"/>
      <c r="Q11" s="248"/>
      <c r="R11" s="248"/>
      <c r="S11" s="248"/>
      <c r="T11" s="248"/>
      <c r="U11" s="248"/>
      <c r="V11" s="248"/>
    </row>
    <row r="12" spans="2:22" s="121" customFormat="1" ht="93.75" hidden="1" customHeight="1" x14ac:dyDescent="0.3">
      <c r="B12" s="116">
        <v>7</v>
      </c>
      <c r="C12" s="116"/>
      <c r="D12" s="117" t="s">
        <v>40</v>
      </c>
      <c r="E12" s="118" t="s">
        <v>37</v>
      </c>
      <c r="F12" s="119" t="s">
        <v>38</v>
      </c>
      <c r="G12" s="120">
        <v>5000000</v>
      </c>
      <c r="H12" s="117" t="s">
        <v>41</v>
      </c>
      <c r="I12" s="117"/>
      <c r="J12" s="120"/>
      <c r="K12" s="120"/>
      <c r="L12" s="120"/>
      <c r="M12" s="118" t="s">
        <v>37</v>
      </c>
      <c r="N12" s="248"/>
      <c r="O12" s="248"/>
      <c r="P12" s="248"/>
      <c r="Q12" s="248"/>
      <c r="R12" s="248"/>
      <c r="S12" s="248"/>
      <c r="T12" s="248"/>
      <c r="U12" s="248"/>
      <c r="V12" s="248"/>
    </row>
    <row r="13" spans="2:22" s="121" customFormat="1" ht="187.5" hidden="1" customHeight="1" x14ac:dyDescent="0.3">
      <c r="B13" s="116">
        <v>8</v>
      </c>
      <c r="C13" s="116"/>
      <c r="D13" s="117" t="s">
        <v>42</v>
      </c>
      <c r="E13" s="118" t="s">
        <v>43</v>
      </c>
      <c r="F13" s="119" t="s">
        <v>23</v>
      </c>
      <c r="G13" s="120">
        <v>10000000</v>
      </c>
      <c r="H13" s="117" t="s">
        <v>44</v>
      </c>
      <c r="I13" s="117"/>
      <c r="J13" s="120"/>
      <c r="K13" s="120"/>
      <c r="L13" s="120"/>
      <c r="M13" s="118" t="s">
        <v>43</v>
      </c>
      <c r="N13" s="248"/>
      <c r="O13" s="248"/>
      <c r="P13" s="248"/>
      <c r="Q13" s="248"/>
      <c r="R13" s="248"/>
      <c r="S13" s="248"/>
      <c r="T13" s="248"/>
      <c r="U13" s="248"/>
      <c r="V13" s="248"/>
    </row>
    <row r="14" spans="2:22" s="121" customFormat="1" ht="93.75" hidden="1" customHeight="1" x14ac:dyDescent="0.3">
      <c r="B14" s="116">
        <v>9</v>
      </c>
      <c r="C14" s="116"/>
      <c r="D14" s="117" t="s">
        <v>45</v>
      </c>
      <c r="E14" s="118" t="s">
        <v>46</v>
      </c>
      <c r="F14" s="119" t="s">
        <v>29</v>
      </c>
      <c r="G14" s="120">
        <v>1000000</v>
      </c>
      <c r="H14" s="117" t="s">
        <v>47</v>
      </c>
      <c r="I14" s="117"/>
      <c r="J14" s="120"/>
      <c r="K14" s="120"/>
      <c r="L14" s="120"/>
      <c r="M14" s="118" t="s">
        <v>46</v>
      </c>
      <c r="N14" s="248"/>
      <c r="O14" s="248"/>
      <c r="P14" s="248"/>
      <c r="Q14" s="248"/>
      <c r="R14" s="248"/>
      <c r="S14" s="248"/>
      <c r="T14" s="248"/>
      <c r="U14" s="248"/>
      <c r="V14" s="248"/>
    </row>
    <row r="15" spans="2:22" s="121" customFormat="1" ht="93.75" hidden="1" customHeight="1" x14ac:dyDescent="0.3">
      <c r="B15" s="116">
        <v>10</v>
      </c>
      <c r="C15" s="116"/>
      <c r="D15" s="117" t="s">
        <v>48</v>
      </c>
      <c r="E15" s="118" t="s">
        <v>46</v>
      </c>
      <c r="F15" s="119" t="s">
        <v>29</v>
      </c>
      <c r="G15" s="120">
        <v>1500000</v>
      </c>
      <c r="H15" s="117" t="s">
        <v>49</v>
      </c>
      <c r="I15" s="117"/>
      <c r="J15" s="120"/>
      <c r="K15" s="120"/>
      <c r="L15" s="120"/>
      <c r="M15" s="118" t="s">
        <v>46</v>
      </c>
      <c r="N15" s="248"/>
      <c r="O15" s="248"/>
      <c r="P15" s="248"/>
      <c r="Q15" s="248"/>
      <c r="R15" s="248"/>
      <c r="S15" s="248"/>
      <c r="T15" s="248"/>
      <c r="U15" s="248"/>
      <c r="V15" s="248"/>
    </row>
    <row r="16" spans="2:22" s="121" customFormat="1" ht="112.5" hidden="1" customHeight="1" x14ac:dyDescent="0.3">
      <c r="B16" s="116">
        <v>11</v>
      </c>
      <c r="C16" s="116"/>
      <c r="D16" s="117" t="s">
        <v>50</v>
      </c>
      <c r="E16" s="118" t="s">
        <v>46</v>
      </c>
      <c r="F16" s="119" t="s">
        <v>29</v>
      </c>
      <c r="G16" s="120">
        <v>2000000</v>
      </c>
      <c r="H16" s="117" t="s">
        <v>51</v>
      </c>
      <c r="I16" s="117"/>
      <c r="J16" s="120"/>
      <c r="K16" s="120"/>
      <c r="L16" s="120"/>
      <c r="M16" s="118" t="s">
        <v>46</v>
      </c>
      <c r="N16" s="248"/>
      <c r="O16" s="248"/>
      <c r="P16" s="248"/>
      <c r="Q16" s="248"/>
      <c r="R16" s="248"/>
      <c r="S16" s="248"/>
      <c r="T16" s="248"/>
      <c r="U16" s="248"/>
      <c r="V16" s="248"/>
    </row>
    <row r="17" spans="2:22" s="121" customFormat="1" ht="56.25" hidden="1" customHeight="1" x14ac:dyDescent="0.3">
      <c r="B17" s="116">
        <v>12</v>
      </c>
      <c r="C17" s="116"/>
      <c r="D17" s="117" t="s">
        <v>52</v>
      </c>
      <c r="E17" s="118" t="s">
        <v>26</v>
      </c>
      <c r="F17" s="119" t="s">
        <v>29</v>
      </c>
      <c r="G17" s="120">
        <v>252500</v>
      </c>
      <c r="H17" s="117" t="s">
        <v>53</v>
      </c>
      <c r="I17" s="117"/>
      <c r="J17" s="120"/>
      <c r="K17" s="120"/>
      <c r="L17" s="120"/>
      <c r="M17" s="118" t="s">
        <v>26</v>
      </c>
      <c r="N17" s="248"/>
      <c r="O17" s="248"/>
      <c r="P17" s="248"/>
      <c r="Q17" s="248"/>
      <c r="R17" s="248"/>
      <c r="S17" s="248"/>
      <c r="T17" s="248"/>
      <c r="U17" s="248"/>
      <c r="V17" s="248"/>
    </row>
    <row r="18" spans="2:22" s="121" customFormat="1" ht="93.75" hidden="1" customHeight="1" x14ac:dyDescent="0.3">
      <c r="B18" s="116">
        <v>13</v>
      </c>
      <c r="C18" s="116"/>
      <c r="D18" s="117" t="s">
        <v>54</v>
      </c>
      <c r="E18" s="118" t="s">
        <v>46</v>
      </c>
      <c r="F18" s="119" t="s">
        <v>29</v>
      </c>
      <c r="G18" s="120">
        <v>1500000</v>
      </c>
      <c r="H18" s="117" t="s">
        <v>55</v>
      </c>
      <c r="I18" s="117"/>
      <c r="J18" s="120"/>
      <c r="K18" s="120"/>
      <c r="L18" s="120"/>
      <c r="M18" s="118" t="s">
        <v>46</v>
      </c>
      <c r="N18" s="248"/>
      <c r="O18" s="248"/>
      <c r="P18" s="248"/>
      <c r="Q18" s="248"/>
      <c r="R18" s="248"/>
      <c r="S18" s="248"/>
      <c r="T18" s="248"/>
      <c r="U18" s="248"/>
      <c r="V18" s="248"/>
    </row>
    <row r="19" spans="2:22" s="121" customFormat="1" ht="112.5" hidden="1" customHeight="1" x14ac:dyDescent="0.3">
      <c r="B19" s="116">
        <v>14</v>
      </c>
      <c r="C19" s="116"/>
      <c r="D19" s="117" t="s">
        <v>56</v>
      </c>
      <c r="E19" s="118" t="s">
        <v>57</v>
      </c>
      <c r="F19" s="119" t="s">
        <v>34</v>
      </c>
      <c r="G19" s="120">
        <v>20970000</v>
      </c>
      <c r="H19" s="117" t="s">
        <v>58</v>
      </c>
      <c r="I19" s="117"/>
      <c r="J19" s="120"/>
      <c r="K19" s="120"/>
      <c r="L19" s="120"/>
      <c r="M19" s="118" t="s">
        <v>57</v>
      </c>
      <c r="N19" s="248"/>
      <c r="O19" s="248"/>
      <c r="P19" s="248"/>
      <c r="Q19" s="248"/>
      <c r="R19" s="248"/>
      <c r="S19" s="248"/>
      <c r="T19" s="248"/>
      <c r="U19" s="248"/>
      <c r="V19" s="248"/>
    </row>
    <row r="20" spans="2:22" s="121" customFormat="1" ht="75" hidden="1" customHeight="1" x14ac:dyDescent="0.3">
      <c r="B20" s="116">
        <v>15</v>
      </c>
      <c r="C20" s="116"/>
      <c r="D20" s="117" t="s">
        <v>59</v>
      </c>
      <c r="E20" s="118" t="s">
        <v>26</v>
      </c>
      <c r="F20" s="119" t="s">
        <v>29</v>
      </c>
      <c r="G20" s="120">
        <v>1500000</v>
      </c>
      <c r="H20" s="117" t="s">
        <v>60</v>
      </c>
      <c r="I20" s="150"/>
      <c r="J20" s="248"/>
      <c r="K20" s="40" t="s">
        <v>71</v>
      </c>
      <c r="L20" s="337"/>
      <c r="M20" s="338"/>
      <c r="N20" s="217"/>
      <c r="O20" s="217"/>
      <c r="P20" s="217"/>
      <c r="Q20" s="40" t="s">
        <v>71</v>
      </c>
      <c r="R20" s="217"/>
      <c r="S20" s="217"/>
      <c r="T20" s="217"/>
      <c r="U20" s="217"/>
      <c r="V20" s="337"/>
    </row>
    <row r="21" spans="2:22" s="121" customFormat="1" ht="112.5" hidden="1" customHeight="1" x14ac:dyDescent="0.3">
      <c r="B21" s="116">
        <v>16</v>
      </c>
      <c r="C21" s="116"/>
      <c r="D21" s="117" t="s">
        <v>61</v>
      </c>
      <c r="E21" s="118" t="s">
        <v>62</v>
      </c>
      <c r="F21" s="119" t="s">
        <v>34</v>
      </c>
      <c r="G21" s="120">
        <v>1135000</v>
      </c>
      <c r="H21" s="117" t="s">
        <v>63</v>
      </c>
      <c r="I21" s="341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</row>
    <row r="22" spans="2:22" s="121" customFormat="1" ht="56.25" hidden="1" customHeight="1" x14ac:dyDescent="0.3">
      <c r="B22" s="116">
        <v>17</v>
      </c>
      <c r="C22" s="116"/>
      <c r="D22" s="117" t="s">
        <v>64</v>
      </c>
      <c r="E22" s="118" t="s">
        <v>65</v>
      </c>
      <c r="F22" s="119" t="s">
        <v>23</v>
      </c>
      <c r="G22" s="120">
        <v>1500000</v>
      </c>
      <c r="H22" s="117" t="s">
        <v>66</v>
      </c>
      <c r="I22" s="341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</row>
    <row r="23" spans="2:22" s="121" customFormat="1" ht="56.25" hidden="1" customHeight="1" x14ac:dyDescent="0.3">
      <c r="B23" s="116">
        <v>18</v>
      </c>
      <c r="C23" s="116"/>
      <c r="D23" s="117" t="s">
        <v>67</v>
      </c>
      <c r="E23" s="118" t="s">
        <v>65</v>
      </c>
      <c r="F23" s="119" t="s">
        <v>23</v>
      </c>
      <c r="G23" s="120">
        <v>1500000</v>
      </c>
      <c r="H23" s="117" t="s">
        <v>68</v>
      </c>
      <c r="I23" s="341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</row>
    <row r="24" spans="2:22" ht="121.5" customHeight="1" x14ac:dyDescent="0.3">
      <c r="B24" s="40">
        <v>1</v>
      </c>
      <c r="C24" s="40">
        <v>2556</v>
      </c>
      <c r="D24" s="122" t="s">
        <v>274</v>
      </c>
      <c r="E24" s="45" t="s">
        <v>128</v>
      </c>
      <c r="F24" s="339"/>
      <c r="G24" s="191">
        <v>2400000</v>
      </c>
      <c r="H24" s="150" t="s">
        <v>129</v>
      </c>
      <c r="I24" s="341"/>
      <c r="J24" s="217"/>
      <c r="K24" s="217"/>
      <c r="L24" s="217"/>
      <c r="M24" s="217"/>
      <c r="N24" s="217"/>
      <c r="O24" s="217"/>
      <c r="P24" s="217"/>
      <c r="Q24" s="73" t="s">
        <v>71</v>
      </c>
      <c r="R24" s="217"/>
      <c r="S24" s="73" t="s">
        <v>71</v>
      </c>
      <c r="T24" s="217"/>
      <c r="U24" s="217"/>
      <c r="V24" s="217"/>
    </row>
    <row r="25" spans="2:22" ht="78" x14ac:dyDescent="0.3">
      <c r="B25" s="40">
        <v>2</v>
      </c>
      <c r="C25" s="40">
        <v>2556</v>
      </c>
      <c r="D25" s="122" t="s">
        <v>275</v>
      </c>
      <c r="E25" s="45" t="s">
        <v>128</v>
      </c>
      <c r="F25" s="339"/>
      <c r="G25" s="191">
        <v>1990000</v>
      </c>
      <c r="H25" s="150" t="s">
        <v>130</v>
      </c>
      <c r="I25" s="341"/>
      <c r="J25" s="217"/>
      <c r="K25" s="217"/>
      <c r="L25" s="217"/>
      <c r="M25" s="217"/>
      <c r="N25" s="217"/>
      <c r="O25" s="217"/>
      <c r="P25" s="217"/>
      <c r="Q25" s="73" t="s">
        <v>71</v>
      </c>
      <c r="R25" s="217"/>
      <c r="S25" s="73" t="s">
        <v>71</v>
      </c>
      <c r="T25" s="217"/>
      <c r="U25" s="217"/>
      <c r="V25" s="217"/>
    </row>
    <row r="26" spans="2:22" x14ac:dyDescent="0.3">
      <c r="G26" s="140">
        <f>SUM(G24:G25)</f>
        <v>4390000</v>
      </c>
    </row>
  </sheetData>
  <mergeCells count="17">
    <mergeCell ref="M3:O3"/>
    <mergeCell ref="P3:Q3"/>
    <mergeCell ref="R3:T3"/>
    <mergeCell ref="U3:V3"/>
    <mergeCell ref="B1:P1"/>
    <mergeCell ref="B2:Q2"/>
    <mergeCell ref="J3:J4"/>
    <mergeCell ref="K3:L3"/>
    <mergeCell ref="I3:I5"/>
    <mergeCell ref="B5:D5"/>
    <mergeCell ref="E3:E4"/>
    <mergeCell ref="F3:F4"/>
    <mergeCell ref="G3:G4"/>
    <mergeCell ref="H3:H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V22"/>
  <sheetViews>
    <sheetView zoomScale="70" zoomScaleNormal="70" workbookViewId="0">
      <selection activeCell="O25" sqref="O25"/>
    </sheetView>
  </sheetViews>
  <sheetFormatPr defaultRowHeight="21.75" x14ac:dyDescent="0.45"/>
  <cols>
    <col min="1" max="1" width="2.75" style="1" customWidth="1"/>
    <col min="2" max="2" width="6.75" style="1" customWidth="1"/>
    <col min="3" max="3" width="10.875" style="1" customWidth="1"/>
    <col min="4" max="4" width="22.75" style="1" customWidth="1"/>
    <col min="5" max="5" width="15.375" style="1" customWidth="1"/>
    <col min="6" max="6" width="17.5" style="1" customWidth="1"/>
    <col min="7" max="7" width="10.875" style="1" customWidth="1"/>
    <col min="8" max="8" width="26.375" style="12" customWidth="1"/>
    <col min="9" max="9" width="12.375" style="141" customWidth="1"/>
    <col min="10" max="11" width="10.875" style="113" customWidth="1"/>
    <col min="12" max="12" width="6.875" style="113" customWidth="1"/>
    <col min="13" max="13" width="9.125" style="113" customWidth="1"/>
    <col min="14" max="14" width="7" style="113" customWidth="1"/>
    <col min="15" max="15" width="9" style="113"/>
    <col min="16" max="16" width="10.25" style="113" customWidth="1"/>
    <col min="17" max="20" width="9" style="113"/>
    <col min="21" max="21" width="5.875" style="113" customWidth="1"/>
    <col min="22" max="22" width="9" style="113"/>
    <col min="23" max="253" width="9" style="1"/>
    <col min="254" max="254" width="2.75" style="1" customWidth="1"/>
    <col min="255" max="255" width="4.75" style="1" customWidth="1"/>
    <col min="256" max="256" width="28.625" style="1" customWidth="1"/>
    <col min="257" max="257" width="15.375" style="1" customWidth="1"/>
    <col min="258" max="258" width="12.375" style="1" customWidth="1"/>
    <col min="259" max="259" width="10.875" style="1" customWidth="1"/>
    <col min="260" max="260" width="26.375" style="1" customWidth="1"/>
    <col min="261" max="262" width="10.875" style="1" customWidth="1"/>
    <col min="263" max="263" width="9.375" style="1" customWidth="1"/>
    <col min="264" max="264" width="9.125" style="1" customWidth="1"/>
    <col min="265" max="509" width="9" style="1"/>
    <col min="510" max="510" width="2.75" style="1" customWidth="1"/>
    <col min="511" max="511" width="4.75" style="1" customWidth="1"/>
    <col min="512" max="512" width="28.625" style="1" customWidth="1"/>
    <col min="513" max="513" width="15.375" style="1" customWidth="1"/>
    <col min="514" max="514" width="12.375" style="1" customWidth="1"/>
    <col min="515" max="515" width="10.875" style="1" customWidth="1"/>
    <col min="516" max="516" width="26.375" style="1" customWidth="1"/>
    <col min="517" max="518" width="10.875" style="1" customWidth="1"/>
    <col min="519" max="519" width="9.375" style="1" customWidth="1"/>
    <col min="520" max="520" width="9.125" style="1" customWidth="1"/>
    <col min="521" max="765" width="9" style="1"/>
    <col min="766" max="766" width="2.75" style="1" customWidth="1"/>
    <col min="767" max="767" width="4.75" style="1" customWidth="1"/>
    <col min="768" max="768" width="28.625" style="1" customWidth="1"/>
    <col min="769" max="769" width="15.375" style="1" customWidth="1"/>
    <col min="770" max="770" width="12.375" style="1" customWidth="1"/>
    <col min="771" max="771" width="10.875" style="1" customWidth="1"/>
    <col min="772" max="772" width="26.375" style="1" customWidth="1"/>
    <col min="773" max="774" width="10.875" style="1" customWidth="1"/>
    <col min="775" max="775" width="9.375" style="1" customWidth="1"/>
    <col min="776" max="776" width="9.125" style="1" customWidth="1"/>
    <col min="777" max="1021" width="9" style="1"/>
    <col min="1022" max="1022" width="2.75" style="1" customWidth="1"/>
    <col min="1023" max="1023" width="4.75" style="1" customWidth="1"/>
    <col min="1024" max="1024" width="28.625" style="1" customWidth="1"/>
    <col min="1025" max="1025" width="15.375" style="1" customWidth="1"/>
    <col min="1026" max="1026" width="12.375" style="1" customWidth="1"/>
    <col min="1027" max="1027" width="10.875" style="1" customWidth="1"/>
    <col min="1028" max="1028" width="26.375" style="1" customWidth="1"/>
    <col min="1029" max="1030" width="10.875" style="1" customWidth="1"/>
    <col min="1031" max="1031" width="9.375" style="1" customWidth="1"/>
    <col min="1032" max="1032" width="9.125" style="1" customWidth="1"/>
    <col min="1033" max="1277" width="9" style="1"/>
    <col min="1278" max="1278" width="2.75" style="1" customWidth="1"/>
    <col min="1279" max="1279" width="4.75" style="1" customWidth="1"/>
    <col min="1280" max="1280" width="28.625" style="1" customWidth="1"/>
    <col min="1281" max="1281" width="15.375" style="1" customWidth="1"/>
    <col min="1282" max="1282" width="12.375" style="1" customWidth="1"/>
    <col min="1283" max="1283" width="10.875" style="1" customWidth="1"/>
    <col min="1284" max="1284" width="26.375" style="1" customWidth="1"/>
    <col min="1285" max="1286" width="10.875" style="1" customWidth="1"/>
    <col min="1287" max="1287" width="9.375" style="1" customWidth="1"/>
    <col min="1288" max="1288" width="9.125" style="1" customWidth="1"/>
    <col min="1289" max="1533" width="9" style="1"/>
    <col min="1534" max="1534" width="2.75" style="1" customWidth="1"/>
    <col min="1535" max="1535" width="4.75" style="1" customWidth="1"/>
    <col min="1536" max="1536" width="28.625" style="1" customWidth="1"/>
    <col min="1537" max="1537" width="15.375" style="1" customWidth="1"/>
    <col min="1538" max="1538" width="12.375" style="1" customWidth="1"/>
    <col min="1539" max="1539" width="10.875" style="1" customWidth="1"/>
    <col min="1540" max="1540" width="26.375" style="1" customWidth="1"/>
    <col min="1541" max="1542" width="10.875" style="1" customWidth="1"/>
    <col min="1543" max="1543" width="9.375" style="1" customWidth="1"/>
    <col min="1544" max="1544" width="9.125" style="1" customWidth="1"/>
    <col min="1545" max="1789" width="9" style="1"/>
    <col min="1790" max="1790" width="2.75" style="1" customWidth="1"/>
    <col min="1791" max="1791" width="4.75" style="1" customWidth="1"/>
    <col min="1792" max="1792" width="28.625" style="1" customWidth="1"/>
    <col min="1793" max="1793" width="15.375" style="1" customWidth="1"/>
    <col min="1794" max="1794" width="12.375" style="1" customWidth="1"/>
    <col min="1795" max="1795" width="10.875" style="1" customWidth="1"/>
    <col min="1796" max="1796" width="26.375" style="1" customWidth="1"/>
    <col min="1797" max="1798" width="10.875" style="1" customWidth="1"/>
    <col min="1799" max="1799" width="9.375" style="1" customWidth="1"/>
    <col min="1800" max="1800" width="9.125" style="1" customWidth="1"/>
    <col min="1801" max="2045" width="9" style="1"/>
    <col min="2046" max="2046" width="2.75" style="1" customWidth="1"/>
    <col min="2047" max="2047" width="4.75" style="1" customWidth="1"/>
    <col min="2048" max="2048" width="28.625" style="1" customWidth="1"/>
    <col min="2049" max="2049" width="15.375" style="1" customWidth="1"/>
    <col min="2050" max="2050" width="12.375" style="1" customWidth="1"/>
    <col min="2051" max="2051" width="10.875" style="1" customWidth="1"/>
    <col min="2052" max="2052" width="26.375" style="1" customWidth="1"/>
    <col min="2053" max="2054" width="10.875" style="1" customWidth="1"/>
    <col min="2055" max="2055" width="9.375" style="1" customWidth="1"/>
    <col min="2056" max="2056" width="9.125" style="1" customWidth="1"/>
    <col min="2057" max="2301" width="9" style="1"/>
    <col min="2302" max="2302" width="2.75" style="1" customWidth="1"/>
    <col min="2303" max="2303" width="4.75" style="1" customWidth="1"/>
    <col min="2304" max="2304" width="28.625" style="1" customWidth="1"/>
    <col min="2305" max="2305" width="15.375" style="1" customWidth="1"/>
    <col min="2306" max="2306" width="12.375" style="1" customWidth="1"/>
    <col min="2307" max="2307" width="10.875" style="1" customWidth="1"/>
    <col min="2308" max="2308" width="26.375" style="1" customWidth="1"/>
    <col min="2309" max="2310" width="10.875" style="1" customWidth="1"/>
    <col min="2311" max="2311" width="9.375" style="1" customWidth="1"/>
    <col min="2312" max="2312" width="9.125" style="1" customWidth="1"/>
    <col min="2313" max="2557" width="9" style="1"/>
    <col min="2558" max="2558" width="2.75" style="1" customWidth="1"/>
    <col min="2559" max="2559" width="4.75" style="1" customWidth="1"/>
    <col min="2560" max="2560" width="28.625" style="1" customWidth="1"/>
    <col min="2561" max="2561" width="15.375" style="1" customWidth="1"/>
    <col min="2562" max="2562" width="12.375" style="1" customWidth="1"/>
    <col min="2563" max="2563" width="10.875" style="1" customWidth="1"/>
    <col min="2564" max="2564" width="26.375" style="1" customWidth="1"/>
    <col min="2565" max="2566" width="10.875" style="1" customWidth="1"/>
    <col min="2567" max="2567" width="9.375" style="1" customWidth="1"/>
    <col min="2568" max="2568" width="9.125" style="1" customWidth="1"/>
    <col min="2569" max="2813" width="9" style="1"/>
    <col min="2814" max="2814" width="2.75" style="1" customWidth="1"/>
    <col min="2815" max="2815" width="4.75" style="1" customWidth="1"/>
    <col min="2816" max="2816" width="28.625" style="1" customWidth="1"/>
    <col min="2817" max="2817" width="15.375" style="1" customWidth="1"/>
    <col min="2818" max="2818" width="12.375" style="1" customWidth="1"/>
    <col min="2819" max="2819" width="10.875" style="1" customWidth="1"/>
    <col min="2820" max="2820" width="26.375" style="1" customWidth="1"/>
    <col min="2821" max="2822" width="10.875" style="1" customWidth="1"/>
    <col min="2823" max="2823" width="9.375" style="1" customWidth="1"/>
    <col min="2824" max="2824" width="9.125" style="1" customWidth="1"/>
    <col min="2825" max="3069" width="9" style="1"/>
    <col min="3070" max="3070" width="2.75" style="1" customWidth="1"/>
    <col min="3071" max="3071" width="4.75" style="1" customWidth="1"/>
    <col min="3072" max="3072" width="28.625" style="1" customWidth="1"/>
    <col min="3073" max="3073" width="15.375" style="1" customWidth="1"/>
    <col min="3074" max="3074" width="12.375" style="1" customWidth="1"/>
    <col min="3075" max="3075" width="10.875" style="1" customWidth="1"/>
    <col min="3076" max="3076" width="26.375" style="1" customWidth="1"/>
    <col min="3077" max="3078" width="10.875" style="1" customWidth="1"/>
    <col min="3079" max="3079" width="9.375" style="1" customWidth="1"/>
    <col min="3080" max="3080" width="9.125" style="1" customWidth="1"/>
    <col min="3081" max="3325" width="9" style="1"/>
    <col min="3326" max="3326" width="2.75" style="1" customWidth="1"/>
    <col min="3327" max="3327" width="4.75" style="1" customWidth="1"/>
    <col min="3328" max="3328" width="28.625" style="1" customWidth="1"/>
    <col min="3329" max="3329" width="15.375" style="1" customWidth="1"/>
    <col min="3330" max="3330" width="12.375" style="1" customWidth="1"/>
    <col min="3331" max="3331" width="10.875" style="1" customWidth="1"/>
    <col min="3332" max="3332" width="26.375" style="1" customWidth="1"/>
    <col min="3333" max="3334" width="10.875" style="1" customWidth="1"/>
    <col min="3335" max="3335" width="9.375" style="1" customWidth="1"/>
    <col min="3336" max="3336" width="9.125" style="1" customWidth="1"/>
    <col min="3337" max="3581" width="9" style="1"/>
    <col min="3582" max="3582" width="2.75" style="1" customWidth="1"/>
    <col min="3583" max="3583" width="4.75" style="1" customWidth="1"/>
    <col min="3584" max="3584" width="28.625" style="1" customWidth="1"/>
    <col min="3585" max="3585" width="15.375" style="1" customWidth="1"/>
    <col min="3586" max="3586" width="12.375" style="1" customWidth="1"/>
    <col min="3587" max="3587" width="10.875" style="1" customWidth="1"/>
    <col min="3588" max="3588" width="26.375" style="1" customWidth="1"/>
    <col min="3589" max="3590" width="10.875" style="1" customWidth="1"/>
    <col min="3591" max="3591" width="9.375" style="1" customWidth="1"/>
    <col min="3592" max="3592" width="9.125" style="1" customWidth="1"/>
    <col min="3593" max="3837" width="9" style="1"/>
    <col min="3838" max="3838" width="2.75" style="1" customWidth="1"/>
    <col min="3839" max="3839" width="4.75" style="1" customWidth="1"/>
    <col min="3840" max="3840" width="28.625" style="1" customWidth="1"/>
    <col min="3841" max="3841" width="15.375" style="1" customWidth="1"/>
    <col min="3842" max="3842" width="12.375" style="1" customWidth="1"/>
    <col min="3843" max="3843" width="10.875" style="1" customWidth="1"/>
    <col min="3844" max="3844" width="26.375" style="1" customWidth="1"/>
    <col min="3845" max="3846" width="10.875" style="1" customWidth="1"/>
    <col min="3847" max="3847" width="9.375" style="1" customWidth="1"/>
    <col min="3848" max="3848" width="9.125" style="1" customWidth="1"/>
    <col min="3849" max="4093" width="9" style="1"/>
    <col min="4094" max="4094" width="2.75" style="1" customWidth="1"/>
    <col min="4095" max="4095" width="4.75" style="1" customWidth="1"/>
    <col min="4096" max="4096" width="28.625" style="1" customWidth="1"/>
    <col min="4097" max="4097" width="15.375" style="1" customWidth="1"/>
    <col min="4098" max="4098" width="12.375" style="1" customWidth="1"/>
    <col min="4099" max="4099" width="10.875" style="1" customWidth="1"/>
    <col min="4100" max="4100" width="26.375" style="1" customWidth="1"/>
    <col min="4101" max="4102" width="10.875" style="1" customWidth="1"/>
    <col min="4103" max="4103" width="9.375" style="1" customWidth="1"/>
    <col min="4104" max="4104" width="9.125" style="1" customWidth="1"/>
    <col min="4105" max="4349" width="9" style="1"/>
    <col min="4350" max="4350" width="2.75" style="1" customWidth="1"/>
    <col min="4351" max="4351" width="4.75" style="1" customWidth="1"/>
    <col min="4352" max="4352" width="28.625" style="1" customWidth="1"/>
    <col min="4353" max="4353" width="15.375" style="1" customWidth="1"/>
    <col min="4354" max="4354" width="12.375" style="1" customWidth="1"/>
    <col min="4355" max="4355" width="10.875" style="1" customWidth="1"/>
    <col min="4356" max="4356" width="26.375" style="1" customWidth="1"/>
    <col min="4357" max="4358" width="10.875" style="1" customWidth="1"/>
    <col min="4359" max="4359" width="9.375" style="1" customWidth="1"/>
    <col min="4360" max="4360" width="9.125" style="1" customWidth="1"/>
    <col min="4361" max="4605" width="9" style="1"/>
    <col min="4606" max="4606" width="2.75" style="1" customWidth="1"/>
    <col min="4607" max="4607" width="4.75" style="1" customWidth="1"/>
    <col min="4608" max="4608" width="28.625" style="1" customWidth="1"/>
    <col min="4609" max="4609" width="15.375" style="1" customWidth="1"/>
    <col min="4610" max="4610" width="12.375" style="1" customWidth="1"/>
    <col min="4611" max="4611" width="10.875" style="1" customWidth="1"/>
    <col min="4612" max="4612" width="26.375" style="1" customWidth="1"/>
    <col min="4613" max="4614" width="10.875" style="1" customWidth="1"/>
    <col min="4615" max="4615" width="9.375" style="1" customWidth="1"/>
    <col min="4616" max="4616" width="9.125" style="1" customWidth="1"/>
    <col min="4617" max="4861" width="9" style="1"/>
    <col min="4862" max="4862" width="2.75" style="1" customWidth="1"/>
    <col min="4863" max="4863" width="4.75" style="1" customWidth="1"/>
    <col min="4864" max="4864" width="28.625" style="1" customWidth="1"/>
    <col min="4865" max="4865" width="15.375" style="1" customWidth="1"/>
    <col min="4866" max="4866" width="12.375" style="1" customWidth="1"/>
    <col min="4867" max="4867" width="10.875" style="1" customWidth="1"/>
    <col min="4868" max="4868" width="26.375" style="1" customWidth="1"/>
    <col min="4869" max="4870" width="10.875" style="1" customWidth="1"/>
    <col min="4871" max="4871" width="9.375" style="1" customWidth="1"/>
    <col min="4872" max="4872" width="9.125" style="1" customWidth="1"/>
    <col min="4873" max="5117" width="9" style="1"/>
    <col min="5118" max="5118" width="2.75" style="1" customWidth="1"/>
    <col min="5119" max="5119" width="4.75" style="1" customWidth="1"/>
    <col min="5120" max="5120" width="28.625" style="1" customWidth="1"/>
    <col min="5121" max="5121" width="15.375" style="1" customWidth="1"/>
    <col min="5122" max="5122" width="12.375" style="1" customWidth="1"/>
    <col min="5123" max="5123" width="10.875" style="1" customWidth="1"/>
    <col min="5124" max="5124" width="26.375" style="1" customWidth="1"/>
    <col min="5125" max="5126" width="10.875" style="1" customWidth="1"/>
    <col min="5127" max="5127" width="9.375" style="1" customWidth="1"/>
    <col min="5128" max="5128" width="9.125" style="1" customWidth="1"/>
    <col min="5129" max="5373" width="9" style="1"/>
    <col min="5374" max="5374" width="2.75" style="1" customWidth="1"/>
    <col min="5375" max="5375" width="4.75" style="1" customWidth="1"/>
    <col min="5376" max="5376" width="28.625" style="1" customWidth="1"/>
    <col min="5377" max="5377" width="15.375" style="1" customWidth="1"/>
    <col min="5378" max="5378" width="12.375" style="1" customWidth="1"/>
    <col min="5379" max="5379" width="10.875" style="1" customWidth="1"/>
    <col min="5380" max="5380" width="26.375" style="1" customWidth="1"/>
    <col min="5381" max="5382" width="10.875" style="1" customWidth="1"/>
    <col min="5383" max="5383" width="9.375" style="1" customWidth="1"/>
    <col min="5384" max="5384" width="9.125" style="1" customWidth="1"/>
    <col min="5385" max="5629" width="9" style="1"/>
    <col min="5630" max="5630" width="2.75" style="1" customWidth="1"/>
    <col min="5631" max="5631" width="4.75" style="1" customWidth="1"/>
    <col min="5632" max="5632" width="28.625" style="1" customWidth="1"/>
    <col min="5633" max="5633" width="15.375" style="1" customWidth="1"/>
    <col min="5634" max="5634" width="12.375" style="1" customWidth="1"/>
    <col min="5635" max="5635" width="10.875" style="1" customWidth="1"/>
    <col min="5636" max="5636" width="26.375" style="1" customWidth="1"/>
    <col min="5637" max="5638" width="10.875" style="1" customWidth="1"/>
    <col min="5639" max="5639" width="9.375" style="1" customWidth="1"/>
    <col min="5640" max="5640" width="9.125" style="1" customWidth="1"/>
    <col min="5641" max="5885" width="9" style="1"/>
    <col min="5886" max="5886" width="2.75" style="1" customWidth="1"/>
    <col min="5887" max="5887" width="4.75" style="1" customWidth="1"/>
    <col min="5888" max="5888" width="28.625" style="1" customWidth="1"/>
    <col min="5889" max="5889" width="15.375" style="1" customWidth="1"/>
    <col min="5890" max="5890" width="12.375" style="1" customWidth="1"/>
    <col min="5891" max="5891" width="10.875" style="1" customWidth="1"/>
    <col min="5892" max="5892" width="26.375" style="1" customWidth="1"/>
    <col min="5893" max="5894" width="10.875" style="1" customWidth="1"/>
    <col min="5895" max="5895" width="9.375" style="1" customWidth="1"/>
    <col min="5896" max="5896" width="9.125" style="1" customWidth="1"/>
    <col min="5897" max="6141" width="9" style="1"/>
    <col min="6142" max="6142" width="2.75" style="1" customWidth="1"/>
    <col min="6143" max="6143" width="4.75" style="1" customWidth="1"/>
    <col min="6144" max="6144" width="28.625" style="1" customWidth="1"/>
    <col min="6145" max="6145" width="15.375" style="1" customWidth="1"/>
    <col min="6146" max="6146" width="12.375" style="1" customWidth="1"/>
    <col min="6147" max="6147" width="10.875" style="1" customWidth="1"/>
    <col min="6148" max="6148" width="26.375" style="1" customWidth="1"/>
    <col min="6149" max="6150" width="10.875" style="1" customWidth="1"/>
    <col min="6151" max="6151" width="9.375" style="1" customWidth="1"/>
    <col min="6152" max="6152" width="9.125" style="1" customWidth="1"/>
    <col min="6153" max="6397" width="9" style="1"/>
    <col min="6398" max="6398" width="2.75" style="1" customWidth="1"/>
    <col min="6399" max="6399" width="4.75" style="1" customWidth="1"/>
    <col min="6400" max="6400" width="28.625" style="1" customWidth="1"/>
    <col min="6401" max="6401" width="15.375" style="1" customWidth="1"/>
    <col min="6402" max="6402" width="12.375" style="1" customWidth="1"/>
    <col min="6403" max="6403" width="10.875" style="1" customWidth="1"/>
    <col min="6404" max="6404" width="26.375" style="1" customWidth="1"/>
    <col min="6405" max="6406" width="10.875" style="1" customWidth="1"/>
    <col min="6407" max="6407" width="9.375" style="1" customWidth="1"/>
    <col min="6408" max="6408" width="9.125" style="1" customWidth="1"/>
    <col min="6409" max="6653" width="9" style="1"/>
    <col min="6654" max="6654" width="2.75" style="1" customWidth="1"/>
    <col min="6655" max="6655" width="4.75" style="1" customWidth="1"/>
    <col min="6656" max="6656" width="28.625" style="1" customWidth="1"/>
    <col min="6657" max="6657" width="15.375" style="1" customWidth="1"/>
    <col min="6658" max="6658" width="12.375" style="1" customWidth="1"/>
    <col min="6659" max="6659" width="10.875" style="1" customWidth="1"/>
    <col min="6660" max="6660" width="26.375" style="1" customWidth="1"/>
    <col min="6661" max="6662" width="10.875" style="1" customWidth="1"/>
    <col min="6663" max="6663" width="9.375" style="1" customWidth="1"/>
    <col min="6664" max="6664" width="9.125" style="1" customWidth="1"/>
    <col min="6665" max="6909" width="9" style="1"/>
    <col min="6910" max="6910" width="2.75" style="1" customWidth="1"/>
    <col min="6911" max="6911" width="4.75" style="1" customWidth="1"/>
    <col min="6912" max="6912" width="28.625" style="1" customWidth="1"/>
    <col min="6913" max="6913" width="15.375" style="1" customWidth="1"/>
    <col min="6914" max="6914" width="12.375" style="1" customWidth="1"/>
    <col min="6915" max="6915" width="10.875" style="1" customWidth="1"/>
    <col min="6916" max="6916" width="26.375" style="1" customWidth="1"/>
    <col min="6917" max="6918" width="10.875" style="1" customWidth="1"/>
    <col min="6919" max="6919" width="9.375" style="1" customWidth="1"/>
    <col min="6920" max="6920" width="9.125" style="1" customWidth="1"/>
    <col min="6921" max="7165" width="9" style="1"/>
    <col min="7166" max="7166" width="2.75" style="1" customWidth="1"/>
    <col min="7167" max="7167" width="4.75" style="1" customWidth="1"/>
    <col min="7168" max="7168" width="28.625" style="1" customWidth="1"/>
    <col min="7169" max="7169" width="15.375" style="1" customWidth="1"/>
    <col min="7170" max="7170" width="12.375" style="1" customWidth="1"/>
    <col min="7171" max="7171" width="10.875" style="1" customWidth="1"/>
    <col min="7172" max="7172" width="26.375" style="1" customWidth="1"/>
    <col min="7173" max="7174" width="10.875" style="1" customWidth="1"/>
    <col min="7175" max="7175" width="9.375" style="1" customWidth="1"/>
    <col min="7176" max="7176" width="9.125" style="1" customWidth="1"/>
    <col min="7177" max="7421" width="9" style="1"/>
    <col min="7422" max="7422" width="2.75" style="1" customWidth="1"/>
    <col min="7423" max="7423" width="4.75" style="1" customWidth="1"/>
    <col min="7424" max="7424" width="28.625" style="1" customWidth="1"/>
    <col min="7425" max="7425" width="15.375" style="1" customWidth="1"/>
    <col min="7426" max="7426" width="12.375" style="1" customWidth="1"/>
    <col min="7427" max="7427" width="10.875" style="1" customWidth="1"/>
    <col min="7428" max="7428" width="26.375" style="1" customWidth="1"/>
    <col min="7429" max="7430" width="10.875" style="1" customWidth="1"/>
    <col min="7431" max="7431" width="9.375" style="1" customWidth="1"/>
    <col min="7432" max="7432" width="9.125" style="1" customWidth="1"/>
    <col min="7433" max="7677" width="9" style="1"/>
    <col min="7678" max="7678" width="2.75" style="1" customWidth="1"/>
    <col min="7679" max="7679" width="4.75" style="1" customWidth="1"/>
    <col min="7680" max="7680" width="28.625" style="1" customWidth="1"/>
    <col min="7681" max="7681" width="15.375" style="1" customWidth="1"/>
    <col min="7682" max="7682" width="12.375" style="1" customWidth="1"/>
    <col min="7683" max="7683" width="10.875" style="1" customWidth="1"/>
    <col min="7684" max="7684" width="26.375" style="1" customWidth="1"/>
    <col min="7685" max="7686" width="10.875" style="1" customWidth="1"/>
    <col min="7687" max="7687" width="9.375" style="1" customWidth="1"/>
    <col min="7688" max="7688" width="9.125" style="1" customWidth="1"/>
    <col min="7689" max="7933" width="9" style="1"/>
    <col min="7934" max="7934" width="2.75" style="1" customWidth="1"/>
    <col min="7935" max="7935" width="4.75" style="1" customWidth="1"/>
    <col min="7936" max="7936" width="28.625" style="1" customWidth="1"/>
    <col min="7937" max="7937" width="15.375" style="1" customWidth="1"/>
    <col min="7938" max="7938" width="12.375" style="1" customWidth="1"/>
    <col min="7939" max="7939" width="10.875" style="1" customWidth="1"/>
    <col min="7940" max="7940" width="26.375" style="1" customWidth="1"/>
    <col min="7941" max="7942" width="10.875" style="1" customWidth="1"/>
    <col min="7943" max="7943" width="9.375" style="1" customWidth="1"/>
    <col min="7944" max="7944" width="9.125" style="1" customWidth="1"/>
    <col min="7945" max="8189" width="9" style="1"/>
    <col min="8190" max="8190" width="2.75" style="1" customWidth="1"/>
    <col min="8191" max="8191" width="4.75" style="1" customWidth="1"/>
    <col min="8192" max="8192" width="28.625" style="1" customWidth="1"/>
    <col min="8193" max="8193" width="15.375" style="1" customWidth="1"/>
    <col min="8194" max="8194" width="12.375" style="1" customWidth="1"/>
    <col min="8195" max="8195" width="10.875" style="1" customWidth="1"/>
    <col min="8196" max="8196" width="26.375" style="1" customWidth="1"/>
    <col min="8197" max="8198" width="10.875" style="1" customWidth="1"/>
    <col min="8199" max="8199" width="9.375" style="1" customWidth="1"/>
    <col min="8200" max="8200" width="9.125" style="1" customWidth="1"/>
    <col min="8201" max="8445" width="9" style="1"/>
    <col min="8446" max="8446" width="2.75" style="1" customWidth="1"/>
    <col min="8447" max="8447" width="4.75" style="1" customWidth="1"/>
    <col min="8448" max="8448" width="28.625" style="1" customWidth="1"/>
    <col min="8449" max="8449" width="15.375" style="1" customWidth="1"/>
    <col min="8450" max="8450" width="12.375" style="1" customWidth="1"/>
    <col min="8451" max="8451" width="10.875" style="1" customWidth="1"/>
    <col min="8452" max="8452" width="26.375" style="1" customWidth="1"/>
    <col min="8453" max="8454" width="10.875" style="1" customWidth="1"/>
    <col min="8455" max="8455" width="9.375" style="1" customWidth="1"/>
    <col min="8456" max="8456" width="9.125" style="1" customWidth="1"/>
    <col min="8457" max="8701" width="9" style="1"/>
    <col min="8702" max="8702" width="2.75" style="1" customWidth="1"/>
    <col min="8703" max="8703" width="4.75" style="1" customWidth="1"/>
    <col min="8704" max="8704" width="28.625" style="1" customWidth="1"/>
    <col min="8705" max="8705" width="15.375" style="1" customWidth="1"/>
    <col min="8706" max="8706" width="12.375" style="1" customWidth="1"/>
    <col min="8707" max="8707" width="10.875" style="1" customWidth="1"/>
    <col min="8708" max="8708" width="26.375" style="1" customWidth="1"/>
    <col min="8709" max="8710" width="10.875" style="1" customWidth="1"/>
    <col min="8711" max="8711" width="9.375" style="1" customWidth="1"/>
    <col min="8712" max="8712" width="9.125" style="1" customWidth="1"/>
    <col min="8713" max="8957" width="9" style="1"/>
    <col min="8958" max="8958" width="2.75" style="1" customWidth="1"/>
    <col min="8959" max="8959" width="4.75" style="1" customWidth="1"/>
    <col min="8960" max="8960" width="28.625" style="1" customWidth="1"/>
    <col min="8961" max="8961" width="15.375" style="1" customWidth="1"/>
    <col min="8962" max="8962" width="12.375" style="1" customWidth="1"/>
    <col min="8963" max="8963" width="10.875" style="1" customWidth="1"/>
    <col min="8964" max="8964" width="26.375" style="1" customWidth="1"/>
    <col min="8965" max="8966" width="10.875" style="1" customWidth="1"/>
    <col min="8967" max="8967" width="9.375" style="1" customWidth="1"/>
    <col min="8968" max="8968" width="9.125" style="1" customWidth="1"/>
    <col min="8969" max="9213" width="9" style="1"/>
    <col min="9214" max="9214" width="2.75" style="1" customWidth="1"/>
    <col min="9215" max="9215" width="4.75" style="1" customWidth="1"/>
    <col min="9216" max="9216" width="28.625" style="1" customWidth="1"/>
    <col min="9217" max="9217" width="15.375" style="1" customWidth="1"/>
    <col min="9218" max="9218" width="12.375" style="1" customWidth="1"/>
    <col min="9219" max="9219" width="10.875" style="1" customWidth="1"/>
    <col min="9220" max="9220" width="26.375" style="1" customWidth="1"/>
    <col min="9221" max="9222" width="10.875" style="1" customWidth="1"/>
    <col min="9223" max="9223" width="9.375" style="1" customWidth="1"/>
    <col min="9224" max="9224" width="9.125" style="1" customWidth="1"/>
    <col min="9225" max="9469" width="9" style="1"/>
    <col min="9470" max="9470" width="2.75" style="1" customWidth="1"/>
    <col min="9471" max="9471" width="4.75" style="1" customWidth="1"/>
    <col min="9472" max="9472" width="28.625" style="1" customWidth="1"/>
    <col min="9473" max="9473" width="15.375" style="1" customWidth="1"/>
    <col min="9474" max="9474" width="12.375" style="1" customWidth="1"/>
    <col min="9475" max="9475" width="10.875" style="1" customWidth="1"/>
    <col min="9476" max="9476" width="26.375" style="1" customWidth="1"/>
    <col min="9477" max="9478" width="10.875" style="1" customWidth="1"/>
    <col min="9479" max="9479" width="9.375" style="1" customWidth="1"/>
    <col min="9480" max="9480" width="9.125" style="1" customWidth="1"/>
    <col min="9481" max="9725" width="9" style="1"/>
    <col min="9726" max="9726" width="2.75" style="1" customWidth="1"/>
    <col min="9727" max="9727" width="4.75" style="1" customWidth="1"/>
    <col min="9728" max="9728" width="28.625" style="1" customWidth="1"/>
    <col min="9729" max="9729" width="15.375" style="1" customWidth="1"/>
    <col min="9730" max="9730" width="12.375" style="1" customWidth="1"/>
    <col min="9731" max="9731" width="10.875" style="1" customWidth="1"/>
    <col min="9732" max="9732" width="26.375" style="1" customWidth="1"/>
    <col min="9733" max="9734" width="10.875" style="1" customWidth="1"/>
    <col min="9735" max="9735" width="9.375" style="1" customWidth="1"/>
    <col min="9736" max="9736" width="9.125" style="1" customWidth="1"/>
    <col min="9737" max="9981" width="9" style="1"/>
    <col min="9982" max="9982" width="2.75" style="1" customWidth="1"/>
    <col min="9983" max="9983" width="4.75" style="1" customWidth="1"/>
    <col min="9984" max="9984" width="28.625" style="1" customWidth="1"/>
    <col min="9985" max="9985" width="15.375" style="1" customWidth="1"/>
    <col min="9986" max="9986" width="12.375" style="1" customWidth="1"/>
    <col min="9987" max="9987" width="10.875" style="1" customWidth="1"/>
    <col min="9988" max="9988" width="26.375" style="1" customWidth="1"/>
    <col min="9989" max="9990" width="10.875" style="1" customWidth="1"/>
    <col min="9991" max="9991" width="9.375" style="1" customWidth="1"/>
    <col min="9992" max="9992" width="9.125" style="1" customWidth="1"/>
    <col min="9993" max="10237" width="9" style="1"/>
    <col min="10238" max="10238" width="2.75" style="1" customWidth="1"/>
    <col min="10239" max="10239" width="4.75" style="1" customWidth="1"/>
    <col min="10240" max="10240" width="28.625" style="1" customWidth="1"/>
    <col min="10241" max="10241" width="15.375" style="1" customWidth="1"/>
    <col min="10242" max="10242" width="12.375" style="1" customWidth="1"/>
    <col min="10243" max="10243" width="10.875" style="1" customWidth="1"/>
    <col min="10244" max="10244" width="26.375" style="1" customWidth="1"/>
    <col min="10245" max="10246" width="10.875" style="1" customWidth="1"/>
    <col min="10247" max="10247" width="9.375" style="1" customWidth="1"/>
    <col min="10248" max="10248" width="9.125" style="1" customWidth="1"/>
    <col min="10249" max="10493" width="9" style="1"/>
    <col min="10494" max="10494" width="2.75" style="1" customWidth="1"/>
    <col min="10495" max="10495" width="4.75" style="1" customWidth="1"/>
    <col min="10496" max="10496" width="28.625" style="1" customWidth="1"/>
    <col min="10497" max="10497" width="15.375" style="1" customWidth="1"/>
    <col min="10498" max="10498" width="12.375" style="1" customWidth="1"/>
    <col min="10499" max="10499" width="10.875" style="1" customWidth="1"/>
    <col min="10500" max="10500" width="26.375" style="1" customWidth="1"/>
    <col min="10501" max="10502" width="10.875" style="1" customWidth="1"/>
    <col min="10503" max="10503" width="9.375" style="1" customWidth="1"/>
    <col min="10504" max="10504" width="9.125" style="1" customWidth="1"/>
    <col min="10505" max="10749" width="9" style="1"/>
    <col min="10750" max="10750" width="2.75" style="1" customWidth="1"/>
    <col min="10751" max="10751" width="4.75" style="1" customWidth="1"/>
    <col min="10752" max="10752" width="28.625" style="1" customWidth="1"/>
    <col min="10753" max="10753" width="15.375" style="1" customWidth="1"/>
    <col min="10754" max="10754" width="12.375" style="1" customWidth="1"/>
    <col min="10755" max="10755" width="10.875" style="1" customWidth="1"/>
    <col min="10756" max="10756" width="26.375" style="1" customWidth="1"/>
    <col min="10757" max="10758" width="10.875" style="1" customWidth="1"/>
    <col min="10759" max="10759" width="9.375" style="1" customWidth="1"/>
    <col min="10760" max="10760" width="9.125" style="1" customWidth="1"/>
    <col min="10761" max="11005" width="9" style="1"/>
    <col min="11006" max="11006" width="2.75" style="1" customWidth="1"/>
    <col min="11007" max="11007" width="4.75" style="1" customWidth="1"/>
    <col min="11008" max="11008" width="28.625" style="1" customWidth="1"/>
    <col min="11009" max="11009" width="15.375" style="1" customWidth="1"/>
    <col min="11010" max="11010" width="12.375" style="1" customWidth="1"/>
    <col min="11011" max="11011" width="10.875" style="1" customWidth="1"/>
    <col min="11012" max="11012" width="26.375" style="1" customWidth="1"/>
    <col min="11013" max="11014" width="10.875" style="1" customWidth="1"/>
    <col min="11015" max="11015" width="9.375" style="1" customWidth="1"/>
    <col min="11016" max="11016" width="9.125" style="1" customWidth="1"/>
    <col min="11017" max="11261" width="9" style="1"/>
    <col min="11262" max="11262" width="2.75" style="1" customWidth="1"/>
    <col min="11263" max="11263" width="4.75" style="1" customWidth="1"/>
    <col min="11264" max="11264" width="28.625" style="1" customWidth="1"/>
    <col min="11265" max="11265" width="15.375" style="1" customWidth="1"/>
    <col min="11266" max="11266" width="12.375" style="1" customWidth="1"/>
    <col min="11267" max="11267" width="10.875" style="1" customWidth="1"/>
    <col min="11268" max="11268" width="26.375" style="1" customWidth="1"/>
    <col min="11269" max="11270" width="10.875" style="1" customWidth="1"/>
    <col min="11271" max="11271" width="9.375" style="1" customWidth="1"/>
    <col min="11272" max="11272" width="9.125" style="1" customWidth="1"/>
    <col min="11273" max="11517" width="9" style="1"/>
    <col min="11518" max="11518" width="2.75" style="1" customWidth="1"/>
    <col min="11519" max="11519" width="4.75" style="1" customWidth="1"/>
    <col min="11520" max="11520" width="28.625" style="1" customWidth="1"/>
    <col min="11521" max="11521" width="15.375" style="1" customWidth="1"/>
    <col min="11522" max="11522" width="12.375" style="1" customWidth="1"/>
    <col min="11523" max="11523" width="10.875" style="1" customWidth="1"/>
    <col min="11524" max="11524" width="26.375" style="1" customWidth="1"/>
    <col min="11525" max="11526" width="10.875" style="1" customWidth="1"/>
    <col min="11527" max="11527" width="9.375" style="1" customWidth="1"/>
    <col min="11528" max="11528" width="9.125" style="1" customWidth="1"/>
    <col min="11529" max="11773" width="9" style="1"/>
    <col min="11774" max="11774" width="2.75" style="1" customWidth="1"/>
    <col min="11775" max="11775" width="4.75" style="1" customWidth="1"/>
    <col min="11776" max="11776" width="28.625" style="1" customWidth="1"/>
    <col min="11777" max="11777" width="15.375" style="1" customWidth="1"/>
    <col min="11778" max="11778" width="12.375" style="1" customWidth="1"/>
    <col min="11779" max="11779" width="10.875" style="1" customWidth="1"/>
    <col min="11780" max="11780" width="26.375" style="1" customWidth="1"/>
    <col min="11781" max="11782" width="10.875" style="1" customWidth="1"/>
    <col min="11783" max="11783" width="9.375" style="1" customWidth="1"/>
    <col min="11784" max="11784" width="9.125" style="1" customWidth="1"/>
    <col min="11785" max="12029" width="9" style="1"/>
    <col min="12030" max="12030" width="2.75" style="1" customWidth="1"/>
    <col min="12031" max="12031" width="4.75" style="1" customWidth="1"/>
    <col min="12032" max="12032" width="28.625" style="1" customWidth="1"/>
    <col min="12033" max="12033" width="15.375" style="1" customWidth="1"/>
    <col min="12034" max="12034" width="12.375" style="1" customWidth="1"/>
    <col min="12035" max="12035" width="10.875" style="1" customWidth="1"/>
    <col min="12036" max="12036" width="26.375" style="1" customWidth="1"/>
    <col min="12037" max="12038" width="10.875" style="1" customWidth="1"/>
    <col min="12039" max="12039" width="9.375" style="1" customWidth="1"/>
    <col min="12040" max="12040" width="9.125" style="1" customWidth="1"/>
    <col min="12041" max="12285" width="9" style="1"/>
    <col min="12286" max="12286" width="2.75" style="1" customWidth="1"/>
    <col min="12287" max="12287" width="4.75" style="1" customWidth="1"/>
    <col min="12288" max="12288" width="28.625" style="1" customWidth="1"/>
    <col min="12289" max="12289" width="15.375" style="1" customWidth="1"/>
    <col min="12290" max="12290" width="12.375" style="1" customWidth="1"/>
    <col min="12291" max="12291" width="10.875" style="1" customWidth="1"/>
    <col min="12292" max="12292" width="26.375" style="1" customWidth="1"/>
    <col min="12293" max="12294" width="10.875" style="1" customWidth="1"/>
    <col min="12295" max="12295" width="9.375" style="1" customWidth="1"/>
    <col min="12296" max="12296" width="9.125" style="1" customWidth="1"/>
    <col min="12297" max="12541" width="9" style="1"/>
    <col min="12542" max="12542" width="2.75" style="1" customWidth="1"/>
    <col min="12543" max="12543" width="4.75" style="1" customWidth="1"/>
    <col min="12544" max="12544" width="28.625" style="1" customWidth="1"/>
    <col min="12545" max="12545" width="15.375" style="1" customWidth="1"/>
    <col min="12546" max="12546" width="12.375" style="1" customWidth="1"/>
    <col min="12547" max="12547" width="10.875" style="1" customWidth="1"/>
    <col min="12548" max="12548" width="26.375" style="1" customWidth="1"/>
    <col min="12549" max="12550" width="10.875" style="1" customWidth="1"/>
    <col min="12551" max="12551" width="9.375" style="1" customWidth="1"/>
    <col min="12552" max="12552" width="9.125" style="1" customWidth="1"/>
    <col min="12553" max="12797" width="9" style="1"/>
    <col min="12798" max="12798" width="2.75" style="1" customWidth="1"/>
    <col min="12799" max="12799" width="4.75" style="1" customWidth="1"/>
    <col min="12800" max="12800" width="28.625" style="1" customWidth="1"/>
    <col min="12801" max="12801" width="15.375" style="1" customWidth="1"/>
    <col min="12802" max="12802" width="12.375" style="1" customWidth="1"/>
    <col min="12803" max="12803" width="10.875" style="1" customWidth="1"/>
    <col min="12804" max="12804" width="26.375" style="1" customWidth="1"/>
    <col min="12805" max="12806" width="10.875" style="1" customWidth="1"/>
    <col min="12807" max="12807" width="9.375" style="1" customWidth="1"/>
    <col min="12808" max="12808" width="9.125" style="1" customWidth="1"/>
    <col min="12809" max="13053" width="9" style="1"/>
    <col min="13054" max="13054" width="2.75" style="1" customWidth="1"/>
    <col min="13055" max="13055" width="4.75" style="1" customWidth="1"/>
    <col min="13056" max="13056" width="28.625" style="1" customWidth="1"/>
    <col min="13057" max="13057" width="15.375" style="1" customWidth="1"/>
    <col min="13058" max="13058" width="12.375" style="1" customWidth="1"/>
    <col min="13059" max="13059" width="10.875" style="1" customWidth="1"/>
    <col min="13060" max="13060" width="26.375" style="1" customWidth="1"/>
    <col min="13061" max="13062" width="10.875" style="1" customWidth="1"/>
    <col min="13063" max="13063" width="9.375" style="1" customWidth="1"/>
    <col min="13064" max="13064" width="9.125" style="1" customWidth="1"/>
    <col min="13065" max="13309" width="9" style="1"/>
    <col min="13310" max="13310" width="2.75" style="1" customWidth="1"/>
    <col min="13311" max="13311" width="4.75" style="1" customWidth="1"/>
    <col min="13312" max="13312" width="28.625" style="1" customWidth="1"/>
    <col min="13313" max="13313" width="15.375" style="1" customWidth="1"/>
    <col min="13314" max="13314" width="12.375" style="1" customWidth="1"/>
    <col min="13315" max="13315" width="10.875" style="1" customWidth="1"/>
    <col min="13316" max="13316" width="26.375" style="1" customWidth="1"/>
    <col min="13317" max="13318" width="10.875" style="1" customWidth="1"/>
    <col min="13319" max="13319" width="9.375" style="1" customWidth="1"/>
    <col min="13320" max="13320" width="9.125" style="1" customWidth="1"/>
    <col min="13321" max="13565" width="9" style="1"/>
    <col min="13566" max="13566" width="2.75" style="1" customWidth="1"/>
    <col min="13567" max="13567" width="4.75" style="1" customWidth="1"/>
    <col min="13568" max="13568" width="28.625" style="1" customWidth="1"/>
    <col min="13569" max="13569" width="15.375" style="1" customWidth="1"/>
    <col min="13570" max="13570" width="12.375" style="1" customWidth="1"/>
    <col min="13571" max="13571" width="10.875" style="1" customWidth="1"/>
    <col min="13572" max="13572" width="26.375" style="1" customWidth="1"/>
    <col min="13573" max="13574" width="10.875" style="1" customWidth="1"/>
    <col min="13575" max="13575" width="9.375" style="1" customWidth="1"/>
    <col min="13576" max="13576" width="9.125" style="1" customWidth="1"/>
    <col min="13577" max="13821" width="9" style="1"/>
    <col min="13822" max="13822" width="2.75" style="1" customWidth="1"/>
    <col min="13823" max="13823" width="4.75" style="1" customWidth="1"/>
    <col min="13824" max="13824" width="28.625" style="1" customWidth="1"/>
    <col min="13825" max="13825" width="15.375" style="1" customWidth="1"/>
    <col min="13826" max="13826" width="12.375" style="1" customWidth="1"/>
    <col min="13827" max="13827" width="10.875" style="1" customWidth="1"/>
    <col min="13828" max="13828" width="26.375" style="1" customWidth="1"/>
    <col min="13829" max="13830" width="10.875" style="1" customWidth="1"/>
    <col min="13831" max="13831" width="9.375" style="1" customWidth="1"/>
    <col min="13832" max="13832" width="9.125" style="1" customWidth="1"/>
    <col min="13833" max="14077" width="9" style="1"/>
    <col min="14078" max="14078" width="2.75" style="1" customWidth="1"/>
    <col min="14079" max="14079" width="4.75" style="1" customWidth="1"/>
    <col min="14080" max="14080" width="28.625" style="1" customWidth="1"/>
    <col min="14081" max="14081" width="15.375" style="1" customWidth="1"/>
    <col min="14082" max="14082" width="12.375" style="1" customWidth="1"/>
    <col min="14083" max="14083" width="10.875" style="1" customWidth="1"/>
    <col min="14084" max="14084" width="26.375" style="1" customWidth="1"/>
    <col min="14085" max="14086" width="10.875" style="1" customWidth="1"/>
    <col min="14087" max="14087" width="9.375" style="1" customWidth="1"/>
    <col min="14088" max="14088" width="9.125" style="1" customWidth="1"/>
    <col min="14089" max="14333" width="9" style="1"/>
    <col min="14334" max="14334" width="2.75" style="1" customWidth="1"/>
    <col min="14335" max="14335" width="4.75" style="1" customWidth="1"/>
    <col min="14336" max="14336" width="28.625" style="1" customWidth="1"/>
    <col min="14337" max="14337" width="15.375" style="1" customWidth="1"/>
    <col min="14338" max="14338" width="12.375" style="1" customWidth="1"/>
    <col min="14339" max="14339" width="10.875" style="1" customWidth="1"/>
    <col min="14340" max="14340" width="26.375" style="1" customWidth="1"/>
    <col min="14341" max="14342" width="10.875" style="1" customWidth="1"/>
    <col min="14343" max="14343" width="9.375" style="1" customWidth="1"/>
    <col min="14344" max="14344" width="9.125" style="1" customWidth="1"/>
    <col min="14345" max="14589" width="9" style="1"/>
    <col min="14590" max="14590" width="2.75" style="1" customWidth="1"/>
    <col min="14591" max="14591" width="4.75" style="1" customWidth="1"/>
    <col min="14592" max="14592" width="28.625" style="1" customWidth="1"/>
    <col min="14593" max="14593" width="15.375" style="1" customWidth="1"/>
    <col min="14594" max="14594" width="12.375" style="1" customWidth="1"/>
    <col min="14595" max="14595" width="10.875" style="1" customWidth="1"/>
    <col min="14596" max="14596" width="26.375" style="1" customWidth="1"/>
    <col min="14597" max="14598" width="10.875" style="1" customWidth="1"/>
    <col min="14599" max="14599" width="9.375" style="1" customWidth="1"/>
    <col min="14600" max="14600" width="9.125" style="1" customWidth="1"/>
    <col min="14601" max="14845" width="9" style="1"/>
    <col min="14846" max="14846" width="2.75" style="1" customWidth="1"/>
    <col min="14847" max="14847" width="4.75" style="1" customWidth="1"/>
    <col min="14848" max="14848" width="28.625" style="1" customWidth="1"/>
    <col min="14849" max="14849" width="15.375" style="1" customWidth="1"/>
    <col min="14850" max="14850" width="12.375" style="1" customWidth="1"/>
    <col min="14851" max="14851" width="10.875" style="1" customWidth="1"/>
    <col min="14852" max="14852" width="26.375" style="1" customWidth="1"/>
    <col min="14853" max="14854" width="10.875" style="1" customWidth="1"/>
    <col min="14855" max="14855" width="9.375" style="1" customWidth="1"/>
    <col min="14856" max="14856" width="9.125" style="1" customWidth="1"/>
    <col min="14857" max="15101" width="9" style="1"/>
    <col min="15102" max="15102" width="2.75" style="1" customWidth="1"/>
    <col min="15103" max="15103" width="4.75" style="1" customWidth="1"/>
    <col min="15104" max="15104" width="28.625" style="1" customWidth="1"/>
    <col min="15105" max="15105" width="15.375" style="1" customWidth="1"/>
    <col min="15106" max="15106" width="12.375" style="1" customWidth="1"/>
    <col min="15107" max="15107" width="10.875" style="1" customWidth="1"/>
    <col min="15108" max="15108" width="26.375" style="1" customWidth="1"/>
    <col min="15109" max="15110" width="10.875" style="1" customWidth="1"/>
    <col min="15111" max="15111" width="9.375" style="1" customWidth="1"/>
    <col min="15112" max="15112" width="9.125" style="1" customWidth="1"/>
    <col min="15113" max="15357" width="9" style="1"/>
    <col min="15358" max="15358" width="2.75" style="1" customWidth="1"/>
    <col min="15359" max="15359" width="4.75" style="1" customWidth="1"/>
    <col min="15360" max="15360" width="28.625" style="1" customWidth="1"/>
    <col min="15361" max="15361" width="15.375" style="1" customWidth="1"/>
    <col min="15362" max="15362" width="12.375" style="1" customWidth="1"/>
    <col min="15363" max="15363" width="10.875" style="1" customWidth="1"/>
    <col min="15364" max="15364" width="26.375" style="1" customWidth="1"/>
    <col min="15365" max="15366" width="10.875" style="1" customWidth="1"/>
    <col min="15367" max="15367" width="9.375" style="1" customWidth="1"/>
    <col min="15368" max="15368" width="9.125" style="1" customWidth="1"/>
    <col min="15369" max="15613" width="9" style="1"/>
    <col min="15614" max="15614" width="2.75" style="1" customWidth="1"/>
    <col min="15615" max="15615" width="4.75" style="1" customWidth="1"/>
    <col min="15616" max="15616" width="28.625" style="1" customWidth="1"/>
    <col min="15617" max="15617" width="15.375" style="1" customWidth="1"/>
    <col min="15618" max="15618" width="12.375" style="1" customWidth="1"/>
    <col min="15619" max="15619" width="10.875" style="1" customWidth="1"/>
    <col min="15620" max="15620" width="26.375" style="1" customWidth="1"/>
    <col min="15621" max="15622" width="10.875" style="1" customWidth="1"/>
    <col min="15623" max="15623" width="9.375" style="1" customWidth="1"/>
    <col min="15624" max="15624" width="9.125" style="1" customWidth="1"/>
    <col min="15625" max="15869" width="9" style="1"/>
    <col min="15870" max="15870" width="2.75" style="1" customWidth="1"/>
    <col min="15871" max="15871" width="4.75" style="1" customWidth="1"/>
    <col min="15872" max="15872" width="28.625" style="1" customWidth="1"/>
    <col min="15873" max="15873" width="15.375" style="1" customWidth="1"/>
    <col min="15874" max="15874" width="12.375" style="1" customWidth="1"/>
    <col min="15875" max="15875" width="10.875" style="1" customWidth="1"/>
    <col min="15876" max="15876" width="26.375" style="1" customWidth="1"/>
    <col min="15877" max="15878" width="10.875" style="1" customWidth="1"/>
    <col min="15879" max="15879" width="9.375" style="1" customWidth="1"/>
    <col min="15880" max="15880" width="9.125" style="1" customWidth="1"/>
    <col min="15881" max="16125" width="9" style="1"/>
    <col min="16126" max="16126" width="2.75" style="1" customWidth="1"/>
    <col min="16127" max="16127" width="4.75" style="1" customWidth="1"/>
    <col min="16128" max="16128" width="28.625" style="1" customWidth="1"/>
    <col min="16129" max="16129" width="15.375" style="1" customWidth="1"/>
    <col min="16130" max="16130" width="12.375" style="1" customWidth="1"/>
    <col min="16131" max="16131" width="10.875" style="1" customWidth="1"/>
    <col min="16132" max="16132" width="26.375" style="1" customWidth="1"/>
    <col min="16133" max="16134" width="10.875" style="1" customWidth="1"/>
    <col min="16135" max="16135" width="9.375" style="1" customWidth="1"/>
    <col min="16136" max="16136" width="9.125" style="1" customWidth="1"/>
    <col min="16137" max="16384" width="9" style="1"/>
  </cols>
  <sheetData>
    <row r="1" spans="2:22" s="189" customFormat="1" ht="21" x14ac:dyDescent="0.35">
      <c r="B1" s="361" t="s">
        <v>238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</row>
    <row r="2" spans="2:22" s="340" customFormat="1" ht="22.5" customHeight="1" x14ac:dyDescent="0.35">
      <c r="B2" s="443" t="s">
        <v>135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</row>
    <row r="3" spans="2:22" ht="61.5" customHeight="1" x14ac:dyDescent="0.45">
      <c r="B3" s="375" t="s">
        <v>196</v>
      </c>
      <c r="C3" s="375" t="s">
        <v>0</v>
      </c>
      <c r="D3" s="375" t="s">
        <v>10</v>
      </c>
      <c r="E3" s="396" t="s">
        <v>11</v>
      </c>
      <c r="F3" s="396" t="s">
        <v>12</v>
      </c>
      <c r="G3" s="396" t="s">
        <v>13</v>
      </c>
      <c r="H3" s="397" t="s">
        <v>14</v>
      </c>
      <c r="I3" s="409" t="s">
        <v>15</v>
      </c>
      <c r="J3" s="409" t="s">
        <v>16</v>
      </c>
      <c r="K3" s="454" t="s">
        <v>189</v>
      </c>
      <c r="L3" s="454"/>
      <c r="M3" s="454" t="s">
        <v>215</v>
      </c>
      <c r="N3" s="454"/>
      <c r="O3" s="454"/>
      <c r="P3" s="409" t="s">
        <v>190</v>
      </c>
      <c r="Q3" s="409"/>
      <c r="R3" s="454" t="s">
        <v>209</v>
      </c>
      <c r="S3" s="454"/>
      <c r="T3" s="454"/>
      <c r="U3" s="409" t="s">
        <v>210</v>
      </c>
      <c r="V3" s="409"/>
    </row>
    <row r="4" spans="2:22" ht="97.5" x14ac:dyDescent="0.45">
      <c r="B4" s="376"/>
      <c r="C4" s="376"/>
      <c r="D4" s="376"/>
      <c r="E4" s="396"/>
      <c r="F4" s="396"/>
      <c r="G4" s="396"/>
      <c r="H4" s="398"/>
      <c r="I4" s="409"/>
      <c r="J4" s="409"/>
      <c r="K4" s="335" t="s">
        <v>191</v>
      </c>
      <c r="L4" s="335" t="s">
        <v>1</v>
      </c>
      <c r="M4" s="335" t="s">
        <v>216</v>
      </c>
      <c r="N4" s="335" t="s">
        <v>217</v>
      </c>
      <c r="O4" s="335" t="s">
        <v>218</v>
      </c>
      <c r="P4" s="336" t="s">
        <v>268</v>
      </c>
      <c r="Q4" s="336" t="s">
        <v>18</v>
      </c>
      <c r="R4" s="335" t="s">
        <v>192</v>
      </c>
      <c r="S4" s="335" t="s">
        <v>193</v>
      </c>
      <c r="T4" s="335" t="s">
        <v>194</v>
      </c>
      <c r="U4" s="335" t="s">
        <v>195</v>
      </c>
      <c r="V4" s="335" t="s">
        <v>220</v>
      </c>
    </row>
    <row r="5" spans="2:22" hidden="1" x14ac:dyDescent="0.45">
      <c r="B5" s="393" t="s">
        <v>19</v>
      </c>
      <c r="C5" s="394"/>
      <c r="D5" s="395"/>
      <c r="E5" s="46"/>
      <c r="F5" s="46" t="s">
        <v>20</v>
      </c>
      <c r="G5" s="3">
        <f>SUM(G6:G19)</f>
        <v>49322500</v>
      </c>
      <c r="H5" s="4"/>
      <c r="I5" s="409"/>
      <c r="J5" s="114"/>
      <c r="K5" s="114"/>
      <c r="L5" s="114"/>
      <c r="M5" s="223"/>
      <c r="N5" s="217"/>
      <c r="O5" s="217"/>
      <c r="P5" s="217"/>
      <c r="Q5" s="217"/>
      <c r="R5" s="217"/>
      <c r="S5" s="217"/>
      <c r="T5" s="217"/>
      <c r="U5" s="217"/>
      <c r="V5" s="217"/>
    </row>
    <row r="6" spans="2:22" s="5" customFormat="1" ht="168.75" hidden="1" x14ac:dyDescent="0.45">
      <c r="B6" s="6">
        <v>1</v>
      </c>
      <c r="C6" s="6"/>
      <c r="D6" s="7" t="s">
        <v>21</v>
      </c>
      <c r="E6" s="8" t="s">
        <v>22</v>
      </c>
      <c r="F6" s="9" t="s">
        <v>23</v>
      </c>
      <c r="G6" s="10">
        <v>2000000</v>
      </c>
      <c r="H6" s="7" t="s">
        <v>24</v>
      </c>
      <c r="I6" s="117"/>
      <c r="J6" s="120"/>
      <c r="K6" s="120"/>
      <c r="L6" s="120"/>
      <c r="M6" s="118" t="s">
        <v>22</v>
      </c>
      <c r="N6" s="248"/>
      <c r="O6" s="248"/>
      <c r="P6" s="248"/>
      <c r="Q6" s="248"/>
      <c r="R6" s="248"/>
      <c r="S6" s="248"/>
      <c r="T6" s="248"/>
      <c r="U6" s="248"/>
      <c r="V6" s="248"/>
    </row>
    <row r="7" spans="2:22" s="5" customFormat="1" ht="75" hidden="1" x14ac:dyDescent="0.45">
      <c r="B7" s="6">
        <v>2</v>
      </c>
      <c r="C7" s="6"/>
      <c r="D7" s="7" t="s">
        <v>25</v>
      </c>
      <c r="E7" s="8" t="s">
        <v>26</v>
      </c>
      <c r="F7" s="9" t="s">
        <v>23</v>
      </c>
      <c r="G7" s="10">
        <v>300000</v>
      </c>
      <c r="H7" s="7" t="s">
        <v>27</v>
      </c>
      <c r="I7" s="117"/>
      <c r="J7" s="120"/>
      <c r="K7" s="120"/>
      <c r="L7" s="120"/>
      <c r="M7" s="118" t="s">
        <v>26</v>
      </c>
      <c r="N7" s="248"/>
      <c r="O7" s="248"/>
      <c r="P7" s="248"/>
      <c r="Q7" s="248"/>
      <c r="R7" s="248"/>
      <c r="S7" s="248"/>
      <c r="T7" s="248"/>
      <c r="U7" s="248"/>
      <c r="V7" s="248"/>
    </row>
    <row r="8" spans="2:22" s="5" customFormat="1" ht="112.5" hidden="1" x14ac:dyDescent="0.45">
      <c r="B8" s="6">
        <v>3</v>
      </c>
      <c r="C8" s="6"/>
      <c r="D8" s="7" t="s">
        <v>28</v>
      </c>
      <c r="E8" s="8" t="s">
        <v>22</v>
      </c>
      <c r="F8" s="9" t="s">
        <v>29</v>
      </c>
      <c r="G8" s="10">
        <v>500000</v>
      </c>
      <c r="H8" s="7" t="s">
        <v>30</v>
      </c>
      <c r="I8" s="117"/>
      <c r="J8" s="120"/>
      <c r="K8" s="120"/>
      <c r="L8" s="120"/>
      <c r="M8" s="118" t="s">
        <v>22</v>
      </c>
      <c r="N8" s="248"/>
      <c r="O8" s="248"/>
      <c r="P8" s="248"/>
      <c r="Q8" s="248"/>
      <c r="R8" s="248"/>
      <c r="S8" s="248"/>
      <c r="T8" s="248"/>
      <c r="U8" s="248"/>
      <c r="V8" s="248"/>
    </row>
    <row r="9" spans="2:22" s="5" customFormat="1" ht="206.25" hidden="1" x14ac:dyDescent="0.45">
      <c r="B9" s="6">
        <v>4</v>
      </c>
      <c r="C9" s="6"/>
      <c r="D9" s="7" t="s">
        <v>31</v>
      </c>
      <c r="E9" s="8" t="s">
        <v>22</v>
      </c>
      <c r="F9" s="9" t="s">
        <v>23</v>
      </c>
      <c r="G9" s="10">
        <v>1500000</v>
      </c>
      <c r="H9" s="7" t="s">
        <v>32</v>
      </c>
      <c r="I9" s="117"/>
      <c r="J9" s="120"/>
      <c r="K9" s="120"/>
      <c r="L9" s="120"/>
      <c r="M9" s="118" t="s">
        <v>22</v>
      </c>
      <c r="N9" s="248"/>
      <c r="O9" s="248"/>
      <c r="P9" s="248"/>
      <c r="Q9" s="248"/>
      <c r="R9" s="248"/>
      <c r="S9" s="248"/>
      <c r="T9" s="248"/>
      <c r="U9" s="248"/>
      <c r="V9" s="248"/>
    </row>
    <row r="10" spans="2:22" s="5" customFormat="1" ht="58.5" hidden="1" x14ac:dyDescent="0.45">
      <c r="B10" s="6">
        <v>5</v>
      </c>
      <c r="C10" s="6"/>
      <c r="D10" s="7" t="s">
        <v>33</v>
      </c>
      <c r="E10" s="8" t="s">
        <v>26</v>
      </c>
      <c r="F10" s="9" t="s">
        <v>34</v>
      </c>
      <c r="G10" s="10">
        <v>800000</v>
      </c>
      <c r="H10" s="7" t="s">
        <v>35</v>
      </c>
      <c r="I10" s="117"/>
      <c r="J10" s="120"/>
      <c r="K10" s="120"/>
      <c r="L10" s="120"/>
      <c r="M10" s="118" t="s">
        <v>26</v>
      </c>
      <c r="N10" s="248"/>
      <c r="O10" s="248"/>
      <c r="P10" s="248"/>
      <c r="Q10" s="248"/>
      <c r="R10" s="248"/>
      <c r="S10" s="248"/>
      <c r="T10" s="248"/>
      <c r="U10" s="248"/>
      <c r="V10" s="248"/>
    </row>
    <row r="11" spans="2:22" s="5" customFormat="1" ht="78" hidden="1" x14ac:dyDescent="0.45">
      <c r="B11" s="6">
        <v>6</v>
      </c>
      <c r="C11" s="6"/>
      <c r="D11" s="7" t="s">
        <v>36</v>
      </c>
      <c r="E11" s="8" t="s">
        <v>37</v>
      </c>
      <c r="F11" s="9" t="s">
        <v>38</v>
      </c>
      <c r="G11" s="10">
        <v>2000000</v>
      </c>
      <c r="H11" s="7" t="s">
        <v>39</v>
      </c>
      <c r="I11" s="117"/>
      <c r="J11" s="120"/>
      <c r="K11" s="120"/>
      <c r="L11" s="120"/>
      <c r="M11" s="118" t="s">
        <v>37</v>
      </c>
      <c r="N11" s="248"/>
      <c r="O11" s="248"/>
      <c r="P11" s="248"/>
      <c r="Q11" s="248"/>
      <c r="R11" s="248"/>
      <c r="S11" s="248"/>
      <c r="T11" s="248"/>
      <c r="U11" s="248"/>
      <c r="V11" s="248"/>
    </row>
    <row r="12" spans="2:22" s="5" customFormat="1" ht="93.75" hidden="1" x14ac:dyDescent="0.45">
      <c r="B12" s="6">
        <v>7</v>
      </c>
      <c r="C12" s="6"/>
      <c r="D12" s="7" t="s">
        <v>40</v>
      </c>
      <c r="E12" s="8" t="s">
        <v>37</v>
      </c>
      <c r="F12" s="9" t="s">
        <v>38</v>
      </c>
      <c r="G12" s="10">
        <v>5000000</v>
      </c>
      <c r="H12" s="7" t="s">
        <v>41</v>
      </c>
      <c r="I12" s="117"/>
      <c r="J12" s="120"/>
      <c r="K12" s="120"/>
      <c r="L12" s="120"/>
      <c r="M12" s="118" t="s">
        <v>37</v>
      </c>
      <c r="N12" s="248"/>
      <c r="O12" s="248"/>
      <c r="P12" s="248"/>
      <c r="Q12" s="248"/>
      <c r="R12" s="248"/>
      <c r="S12" s="248"/>
      <c r="T12" s="248"/>
      <c r="U12" s="248"/>
      <c r="V12" s="248"/>
    </row>
    <row r="13" spans="2:22" s="5" customFormat="1" ht="187.5" hidden="1" x14ac:dyDescent="0.45">
      <c r="B13" s="6">
        <v>8</v>
      </c>
      <c r="C13" s="6"/>
      <c r="D13" s="7" t="s">
        <v>42</v>
      </c>
      <c r="E13" s="8" t="s">
        <v>43</v>
      </c>
      <c r="F13" s="9" t="s">
        <v>23</v>
      </c>
      <c r="G13" s="10">
        <v>10000000</v>
      </c>
      <c r="H13" s="7" t="s">
        <v>44</v>
      </c>
      <c r="I13" s="117"/>
      <c r="J13" s="120"/>
      <c r="K13" s="120"/>
      <c r="L13" s="120"/>
      <c r="M13" s="118" t="s">
        <v>43</v>
      </c>
      <c r="N13" s="248"/>
      <c r="O13" s="248"/>
      <c r="P13" s="248"/>
      <c r="Q13" s="248"/>
      <c r="R13" s="248"/>
      <c r="S13" s="248"/>
      <c r="T13" s="248"/>
      <c r="U13" s="248"/>
      <c r="V13" s="248"/>
    </row>
    <row r="14" spans="2:22" s="5" customFormat="1" ht="117" hidden="1" x14ac:dyDescent="0.45">
      <c r="B14" s="6">
        <v>9</v>
      </c>
      <c r="C14" s="6"/>
      <c r="D14" s="7" t="s">
        <v>45</v>
      </c>
      <c r="E14" s="8" t="s">
        <v>46</v>
      </c>
      <c r="F14" s="9" t="s">
        <v>29</v>
      </c>
      <c r="G14" s="10">
        <v>1000000</v>
      </c>
      <c r="H14" s="7" t="s">
        <v>47</v>
      </c>
      <c r="I14" s="117"/>
      <c r="J14" s="120"/>
      <c r="K14" s="120"/>
      <c r="L14" s="120"/>
      <c r="M14" s="118" t="s">
        <v>46</v>
      </c>
      <c r="N14" s="248"/>
      <c r="O14" s="248"/>
      <c r="P14" s="248"/>
      <c r="Q14" s="248"/>
      <c r="R14" s="248"/>
      <c r="S14" s="248"/>
      <c r="T14" s="248"/>
      <c r="U14" s="248"/>
      <c r="V14" s="248"/>
    </row>
    <row r="15" spans="2:22" s="5" customFormat="1" ht="117" hidden="1" x14ac:dyDescent="0.45">
      <c r="B15" s="6">
        <v>10</v>
      </c>
      <c r="C15" s="6"/>
      <c r="D15" s="7" t="s">
        <v>48</v>
      </c>
      <c r="E15" s="8" t="s">
        <v>46</v>
      </c>
      <c r="F15" s="9" t="s">
        <v>29</v>
      </c>
      <c r="G15" s="10">
        <v>1500000</v>
      </c>
      <c r="H15" s="7" t="s">
        <v>49</v>
      </c>
      <c r="I15" s="117"/>
      <c r="J15" s="120"/>
      <c r="K15" s="120"/>
      <c r="L15" s="120"/>
      <c r="M15" s="118" t="s">
        <v>46</v>
      </c>
      <c r="N15" s="248"/>
      <c r="O15" s="248"/>
      <c r="P15" s="248"/>
      <c r="Q15" s="248"/>
      <c r="R15" s="248"/>
      <c r="S15" s="248"/>
      <c r="T15" s="248"/>
      <c r="U15" s="248"/>
      <c r="V15" s="248"/>
    </row>
    <row r="16" spans="2:22" s="5" customFormat="1" ht="117" hidden="1" x14ac:dyDescent="0.45">
      <c r="B16" s="6">
        <v>11</v>
      </c>
      <c r="C16" s="6"/>
      <c r="D16" s="7" t="s">
        <v>50</v>
      </c>
      <c r="E16" s="8" t="s">
        <v>46</v>
      </c>
      <c r="F16" s="9" t="s">
        <v>29</v>
      </c>
      <c r="G16" s="10">
        <v>2000000</v>
      </c>
      <c r="H16" s="7" t="s">
        <v>51</v>
      </c>
      <c r="I16" s="117"/>
      <c r="J16" s="120"/>
      <c r="K16" s="120"/>
      <c r="L16" s="120"/>
      <c r="M16" s="118" t="s">
        <v>46</v>
      </c>
      <c r="N16" s="248"/>
      <c r="O16" s="248"/>
      <c r="P16" s="248"/>
      <c r="Q16" s="248"/>
      <c r="R16" s="248"/>
      <c r="S16" s="248"/>
      <c r="T16" s="248"/>
      <c r="U16" s="248"/>
      <c r="V16" s="248"/>
    </row>
    <row r="17" spans="2:22" s="5" customFormat="1" ht="75" hidden="1" x14ac:dyDescent="0.45">
      <c r="B17" s="6">
        <v>12</v>
      </c>
      <c r="C17" s="6"/>
      <c r="D17" s="7" t="s">
        <v>52</v>
      </c>
      <c r="E17" s="8" t="s">
        <v>26</v>
      </c>
      <c r="F17" s="9" t="s">
        <v>29</v>
      </c>
      <c r="G17" s="10">
        <v>252500</v>
      </c>
      <c r="H17" s="7" t="s">
        <v>53</v>
      </c>
      <c r="I17" s="117"/>
      <c r="J17" s="120"/>
      <c r="K17" s="120"/>
      <c r="L17" s="120"/>
      <c r="M17" s="118" t="s">
        <v>26</v>
      </c>
      <c r="N17" s="248"/>
      <c r="O17" s="248"/>
      <c r="P17" s="248"/>
      <c r="Q17" s="248"/>
      <c r="R17" s="248"/>
      <c r="S17" s="248"/>
      <c r="T17" s="248"/>
      <c r="U17" s="248"/>
      <c r="V17" s="248"/>
    </row>
    <row r="18" spans="2:22" s="5" customFormat="1" ht="117" hidden="1" x14ac:dyDescent="0.45">
      <c r="B18" s="6">
        <v>13</v>
      </c>
      <c r="C18" s="6"/>
      <c r="D18" s="7" t="s">
        <v>54</v>
      </c>
      <c r="E18" s="8" t="s">
        <v>46</v>
      </c>
      <c r="F18" s="9" t="s">
        <v>29</v>
      </c>
      <c r="G18" s="10">
        <v>1500000</v>
      </c>
      <c r="H18" s="7" t="s">
        <v>55</v>
      </c>
      <c r="I18" s="117"/>
      <c r="J18" s="120"/>
      <c r="K18" s="120"/>
      <c r="L18" s="120"/>
      <c r="M18" s="118" t="s">
        <v>46</v>
      </c>
      <c r="N18" s="248"/>
      <c r="O18" s="248"/>
      <c r="P18" s="248"/>
      <c r="Q18" s="248"/>
      <c r="R18" s="248"/>
      <c r="S18" s="248"/>
      <c r="T18" s="248"/>
      <c r="U18" s="248"/>
      <c r="V18" s="248"/>
    </row>
    <row r="19" spans="2:22" s="5" customFormat="1" ht="136.5" hidden="1" x14ac:dyDescent="0.45">
      <c r="B19" s="6">
        <v>14</v>
      </c>
      <c r="C19" s="6"/>
      <c r="D19" s="7" t="s">
        <v>56</v>
      </c>
      <c r="E19" s="8" t="s">
        <v>57</v>
      </c>
      <c r="F19" s="9" t="s">
        <v>34</v>
      </c>
      <c r="G19" s="10">
        <v>20970000</v>
      </c>
      <c r="H19" s="7" t="s">
        <v>58</v>
      </c>
      <c r="I19" s="117"/>
      <c r="J19" s="120"/>
      <c r="K19" s="120"/>
      <c r="L19" s="120"/>
      <c r="M19" s="118" t="s">
        <v>57</v>
      </c>
      <c r="N19" s="248"/>
      <c r="O19" s="248"/>
      <c r="P19" s="248"/>
      <c r="Q19" s="248"/>
      <c r="R19" s="248"/>
      <c r="S19" s="248"/>
      <c r="T19" s="248"/>
      <c r="U19" s="248"/>
      <c r="V19" s="248"/>
    </row>
    <row r="20" spans="2:22" ht="93.75" customHeight="1" x14ac:dyDescent="0.45">
      <c r="B20" s="13">
        <v>1</v>
      </c>
      <c r="C20" s="13">
        <v>2558</v>
      </c>
      <c r="D20" s="39" t="s">
        <v>276</v>
      </c>
      <c r="E20" s="45" t="s">
        <v>135</v>
      </c>
      <c r="F20" s="45" t="s">
        <v>277</v>
      </c>
      <c r="G20" s="334">
        <v>7600000</v>
      </c>
      <c r="H20" s="42" t="s">
        <v>281</v>
      </c>
      <c r="I20" s="341"/>
      <c r="J20" s="217"/>
      <c r="K20" s="217"/>
      <c r="L20" s="217"/>
      <c r="M20" s="217"/>
      <c r="N20" s="217"/>
      <c r="O20" s="217"/>
      <c r="P20" s="73" t="s">
        <v>71</v>
      </c>
      <c r="Q20" s="73"/>
      <c r="R20" s="217"/>
      <c r="S20" s="73" t="s">
        <v>71</v>
      </c>
      <c r="T20" s="217"/>
      <c r="U20" s="217"/>
      <c r="V20" s="217"/>
    </row>
    <row r="21" spans="2:22" ht="114" customHeight="1" x14ac:dyDescent="0.45">
      <c r="B21" s="13">
        <v>2</v>
      </c>
      <c r="C21" s="13">
        <v>2558</v>
      </c>
      <c r="D21" s="39" t="s">
        <v>278</v>
      </c>
      <c r="E21" s="45" t="s">
        <v>135</v>
      </c>
      <c r="F21" s="45" t="s">
        <v>279</v>
      </c>
      <c r="G21" s="334">
        <v>249000</v>
      </c>
      <c r="H21" s="42" t="s">
        <v>280</v>
      </c>
      <c r="I21" s="341"/>
      <c r="J21" s="217"/>
      <c r="K21" s="217"/>
      <c r="L21" s="217"/>
      <c r="M21" s="217"/>
      <c r="N21" s="217"/>
      <c r="O21" s="217"/>
      <c r="P21" s="73" t="s">
        <v>71</v>
      </c>
      <c r="Q21" s="217"/>
      <c r="R21" s="217"/>
      <c r="S21" s="73" t="s">
        <v>71</v>
      </c>
      <c r="T21" s="217"/>
      <c r="U21" s="217"/>
      <c r="V21" s="217"/>
    </row>
    <row r="22" spans="2:22" x14ac:dyDescent="0.45">
      <c r="G22" s="85">
        <f>SUM(G20:G21)</f>
        <v>7849000</v>
      </c>
    </row>
  </sheetData>
  <mergeCells count="17">
    <mergeCell ref="G3:G4"/>
    <mergeCell ref="H3:H4"/>
    <mergeCell ref="R3:T3"/>
    <mergeCell ref="U3:V3"/>
    <mergeCell ref="B1:P1"/>
    <mergeCell ref="B2:Q2"/>
    <mergeCell ref="B3:B4"/>
    <mergeCell ref="C3:C4"/>
    <mergeCell ref="D3:D4"/>
    <mergeCell ref="I3:I5"/>
    <mergeCell ref="J3:J4"/>
    <mergeCell ref="K3:L3"/>
    <mergeCell ref="M3:O3"/>
    <mergeCell ref="P3:Q3"/>
    <mergeCell ref="B5:D5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V30"/>
  <sheetViews>
    <sheetView topLeftCell="B1" zoomScale="90" zoomScaleNormal="90" workbookViewId="0">
      <selection activeCell="F25" sqref="F25"/>
    </sheetView>
  </sheetViews>
  <sheetFormatPr defaultRowHeight="23.25" x14ac:dyDescent="0.5"/>
  <cols>
    <col min="1" max="1" width="2.75" style="1" customWidth="1"/>
    <col min="2" max="2" width="4.75" style="1" customWidth="1"/>
    <col min="3" max="3" width="10.75" style="1" customWidth="1"/>
    <col min="4" max="4" width="23.75" style="1" customWidth="1"/>
    <col min="5" max="5" width="15.375" style="1" customWidth="1"/>
    <col min="6" max="6" width="12.375" style="1" customWidth="1"/>
    <col min="7" max="7" width="10.875" style="1" customWidth="1"/>
    <col min="8" max="8" width="26.375" style="12" customWidth="1"/>
    <col min="9" max="9" width="13.25" style="108" customWidth="1"/>
    <col min="10" max="10" width="10.625" style="108" customWidth="1"/>
    <col min="11" max="11" width="10.75" style="95" customWidth="1"/>
    <col min="12" max="12" width="8.125" style="95" customWidth="1"/>
    <col min="13" max="14" width="9.25" style="95" customWidth="1"/>
    <col min="15" max="15" width="8.625" style="95" customWidth="1"/>
    <col min="16" max="16" width="9.375" style="113" customWidth="1"/>
    <col min="17" max="17" width="9.125" style="113" customWidth="1"/>
    <col min="18" max="18" width="10.75" style="95" customWidth="1"/>
    <col min="19" max="20" width="9" style="95"/>
    <col min="21" max="21" width="7.5" style="95" customWidth="1"/>
    <col min="22" max="22" width="9.25" style="95" customWidth="1"/>
    <col min="23" max="255" width="9" style="1"/>
    <col min="256" max="256" width="2.75" style="1" customWidth="1"/>
    <col min="257" max="257" width="4.75" style="1" customWidth="1"/>
    <col min="258" max="258" width="28.625" style="1" customWidth="1"/>
    <col min="259" max="259" width="15.375" style="1" customWidth="1"/>
    <col min="260" max="260" width="12.375" style="1" customWidth="1"/>
    <col min="261" max="261" width="10.875" style="1" customWidth="1"/>
    <col min="262" max="262" width="26.375" style="1" customWidth="1"/>
    <col min="263" max="264" width="10.875" style="1" customWidth="1"/>
    <col min="265" max="265" width="9.375" style="1" customWidth="1"/>
    <col min="266" max="266" width="9.125" style="1" customWidth="1"/>
    <col min="267" max="511" width="9" style="1"/>
    <col min="512" max="512" width="2.75" style="1" customWidth="1"/>
    <col min="513" max="513" width="4.75" style="1" customWidth="1"/>
    <col min="514" max="514" width="28.625" style="1" customWidth="1"/>
    <col min="515" max="515" width="15.375" style="1" customWidth="1"/>
    <col min="516" max="516" width="12.375" style="1" customWidth="1"/>
    <col min="517" max="517" width="10.875" style="1" customWidth="1"/>
    <col min="518" max="518" width="26.375" style="1" customWidth="1"/>
    <col min="519" max="520" width="10.875" style="1" customWidth="1"/>
    <col min="521" max="521" width="9.375" style="1" customWidth="1"/>
    <col min="522" max="522" width="9.125" style="1" customWidth="1"/>
    <col min="523" max="767" width="9" style="1"/>
    <col min="768" max="768" width="2.75" style="1" customWidth="1"/>
    <col min="769" max="769" width="4.75" style="1" customWidth="1"/>
    <col min="770" max="770" width="28.625" style="1" customWidth="1"/>
    <col min="771" max="771" width="15.375" style="1" customWidth="1"/>
    <col min="772" max="772" width="12.375" style="1" customWidth="1"/>
    <col min="773" max="773" width="10.875" style="1" customWidth="1"/>
    <col min="774" max="774" width="26.375" style="1" customWidth="1"/>
    <col min="775" max="776" width="10.875" style="1" customWidth="1"/>
    <col min="777" max="777" width="9.375" style="1" customWidth="1"/>
    <col min="778" max="778" width="9.125" style="1" customWidth="1"/>
    <col min="779" max="1023" width="9" style="1"/>
    <col min="1024" max="1024" width="2.75" style="1" customWidth="1"/>
    <col min="1025" max="1025" width="4.75" style="1" customWidth="1"/>
    <col min="1026" max="1026" width="28.625" style="1" customWidth="1"/>
    <col min="1027" max="1027" width="15.375" style="1" customWidth="1"/>
    <col min="1028" max="1028" width="12.375" style="1" customWidth="1"/>
    <col min="1029" max="1029" width="10.875" style="1" customWidth="1"/>
    <col min="1030" max="1030" width="26.375" style="1" customWidth="1"/>
    <col min="1031" max="1032" width="10.875" style="1" customWidth="1"/>
    <col min="1033" max="1033" width="9.375" style="1" customWidth="1"/>
    <col min="1034" max="1034" width="9.125" style="1" customWidth="1"/>
    <col min="1035" max="1279" width="9" style="1"/>
    <col min="1280" max="1280" width="2.75" style="1" customWidth="1"/>
    <col min="1281" max="1281" width="4.75" style="1" customWidth="1"/>
    <col min="1282" max="1282" width="28.625" style="1" customWidth="1"/>
    <col min="1283" max="1283" width="15.375" style="1" customWidth="1"/>
    <col min="1284" max="1284" width="12.375" style="1" customWidth="1"/>
    <col min="1285" max="1285" width="10.875" style="1" customWidth="1"/>
    <col min="1286" max="1286" width="26.375" style="1" customWidth="1"/>
    <col min="1287" max="1288" width="10.875" style="1" customWidth="1"/>
    <col min="1289" max="1289" width="9.375" style="1" customWidth="1"/>
    <col min="1290" max="1290" width="9.125" style="1" customWidth="1"/>
    <col min="1291" max="1535" width="9" style="1"/>
    <col min="1536" max="1536" width="2.75" style="1" customWidth="1"/>
    <col min="1537" max="1537" width="4.75" style="1" customWidth="1"/>
    <col min="1538" max="1538" width="28.625" style="1" customWidth="1"/>
    <col min="1539" max="1539" width="15.375" style="1" customWidth="1"/>
    <col min="1540" max="1540" width="12.375" style="1" customWidth="1"/>
    <col min="1541" max="1541" width="10.875" style="1" customWidth="1"/>
    <col min="1542" max="1542" width="26.375" style="1" customWidth="1"/>
    <col min="1543" max="1544" width="10.875" style="1" customWidth="1"/>
    <col min="1545" max="1545" width="9.375" style="1" customWidth="1"/>
    <col min="1546" max="1546" width="9.125" style="1" customWidth="1"/>
    <col min="1547" max="1791" width="9" style="1"/>
    <col min="1792" max="1792" width="2.75" style="1" customWidth="1"/>
    <col min="1793" max="1793" width="4.75" style="1" customWidth="1"/>
    <col min="1794" max="1794" width="28.625" style="1" customWidth="1"/>
    <col min="1795" max="1795" width="15.375" style="1" customWidth="1"/>
    <col min="1796" max="1796" width="12.375" style="1" customWidth="1"/>
    <col min="1797" max="1797" width="10.875" style="1" customWidth="1"/>
    <col min="1798" max="1798" width="26.375" style="1" customWidth="1"/>
    <col min="1799" max="1800" width="10.875" style="1" customWidth="1"/>
    <col min="1801" max="1801" width="9.375" style="1" customWidth="1"/>
    <col min="1802" max="1802" width="9.125" style="1" customWidth="1"/>
    <col min="1803" max="2047" width="9" style="1"/>
    <col min="2048" max="2048" width="2.75" style="1" customWidth="1"/>
    <col min="2049" max="2049" width="4.75" style="1" customWidth="1"/>
    <col min="2050" max="2050" width="28.625" style="1" customWidth="1"/>
    <col min="2051" max="2051" width="15.375" style="1" customWidth="1"/>
    <col min="2052" max="2052" width="12.375" style="1" customWidth="1"/>
    <col min="2053" max="2053" width="10.875" style="1" customWidth="1"/>
    <col min="2054" max="2054" width="26.375" style="1" customWidth="1"/>
    <col min="2055" max="2056" width="10.875" style="1" customWidth="1"/>
    <col min="2057" max="2057" width="9.375" style="1" customWidth="1"/>
    <col min="2058" max="2058" width="9.125" style="1" customWidth="1"/>
    <col min="2059" max="2303" width="9" style="1"/>
    <col min="2304" max="2304" width="2.75" style="1" customWidth="1"/>
    <col min="2305" max="2305" width="4.75" style="1" customWidth="1"/>
    <col min="2306" max="2306" width="28.625" style="1" customWidth="1"/>
    <col min="2307" max="2307" width="15.375" style="1" customWidth="1"/>
    <col min="2308" max="2308" width="12.375" style="1" customWidth="1"/>
    <col min="2309" max="2309" width="10.875" style="1" customWidth="1"/>
    <col min="2310" max="2310" width="26.375" style="1" customWidth="1"/>
    <col min="2311" max="2312" width="10.875" style="1" customWidth="1"/>
    <col min="2313" max="2313" width="9.375" style="1" customWidth="1"/>
    <col min="2314" max="2314" width="9.125" style="1" customWidth="1"/>
    <col min="2315" max="2559" width="9" style="1"/>
    <col min="2560" max="2560" width="2.75" style="1" customWidth="1"/>
    <col min="2561" max="2561" width="4.75" style="1" customWidth="1"/>
    <col min="2562" max="2562" width="28.625" style="1" customWidth="1"/>
    <col min="2563" max="2563" width="15.375" style="1" customWidth="1"/>
    <col min="2564" max="2564" width="12.375" style="1" customWidth="1"/>
    <col min="2565" max="2565" width="10.875" style="1" customWidth="1"/>
    <col min="2566" max="2566" width="26.375" style="1" customWidth="1"/>
    <col min="2567" max="2568" width="10.875" style="1" customWidth="1"/>
    <col min="2569" max="2569" width="9.375" style="1" customWidth="1"/>
    <col min="2570" max="2570" width="9.125" style="1" customWidth="1"/>
    <col min="2571" max="2815" width="9" style="1"/>
    <col min="2816" max="2816" width="2.75" style="1" customWidth="1"/>
    <col min="2817" max="2817" width="4.75" style="1" customWidth="1"/>
    <col min="2818" max="2818" width="28.625" style="1" customWidth="1"/>
    <col min="2819" max="2819" width="15.375" style="1" customWidth="1"/>
    <col min="2820" max="2820" width="12.375" style="1" customWidth="1"/>
    <col min="2821" max="2821" width="10.875" style="1" customWidth="1"/>
    <col min="2822" max="2822" width="26.375" style="1" customWidth="1"/>
    <col min="2823" max="2824" width="10.875" style="1" customWidth="1"/>
    <col min="2825" max="2825" width="9.375" style="1" customWidth="1"/>
    <col min="2826" max="2826" width="9.125" style="1" customWidth="1"/>
    <col min="2827" max="3071" width="9" style="1"/>
    <col min="3072" max="3072" width="2.75" style="1" customWidth="1"/>
    <col min="3073" max="3073" width="4.75" style="1" customWidth="1"/>
    <col min="3074" max="3074" width="28.625" style="1" customWidth="1"/>
    <col min="3075" max="3075" width="15.375" style="1" customWidth="1"/>
    <col min="3076" max="3076" width="12.375" style="1" customWidth="1"/>
    <col min="3077" max="3077" width="10.875" style="1" customWidth="1"/>
    <col min="3078" max="3078" width="26.375" style="1" customWidth="1"/>
    <col min="3079" max="3080" width="10.875" style="1" customWidth="1"/>
    <col min="3081" max="3081" width="9.375" style="1" customWidth="1"/>
    <col min="3082" max="3082" width="9.125" style="1" customWidth="1"/>
    <col min="3083" max="3327" width="9" style="1"/>
    <col min="3328" max="3328" width="2.75" style="1" customWidth="1"/>
    <col min="3329" max="3329" width="4.75" style="1" customWidth="1"/>
    <col min="3330" max="3330" width="28.625" style="1" customWidth="1"/>
    <col min="3331" max="3331" width="15.375" style="1" customWidth="1"/>
    <col min="3332" max="3332" width="12.375" style="1" customWidth="1"/>
    <col min="3333" max="3333" width="10.875" style="1" customWidth="1"/>
    <col min="3334" max="3334" width="26.375" style="1" customWidth="1"/>
    <col min="3335" max="3336" width="10.875" style="1" customWidth="1"/>
    <col min="3337" max="3337" width="9.375" style="1" customWidth="1"/>
    <col min="3338" max="3338" width="9.125" style="1" customWidth="1"/>
    <col min="3339" max="3583" width="9" style="1"/>
    <col min="3584" max="3584" width="2.75" style="1" customWidth="1"/>
    <col min="3585" max="3585" width="4.75" style="1" customWidth="1"/>
    <col min="3586" max="3586" width="28.625" style="1" customWidth="1"/>
    <col min="3587" max="3587" width="15.375" style="1" customWidth="1"/>
    <col min="3588" max="3588" width="12.375" style="1" customWidth="1"/>
    <col min="3589" max="3589" width="10.875" style="1" customWidth="1"/>
    <col min="3590" max="3590" width="26.375" style="1" customWidth="1"/>
    <col min="3591" max="3592" width="10.875" style="1" customWidth="1"/>
    <col min="3593" max="3593" width="9.375" style="1" customWidth="1"/>
    <col min="3594" max="3594" width="9.125" style="1" customWidth="1"/>
    <col min="3595" max="3839" width="9" style="1"/>
    <col min="3840" max="3840" width="2.75" style="1" customWidth="1"/>
    <col min="3841" max="3841" width="4.75" style="1" customWidth="1"/>
    <col min="3842" max="3842" width="28.625" style="1" customWidth="1"/>
    <col min="3843" max="3843" width="15.375" style="1" customWidth="1"/>
    <col min="3844" max="3844" width="12.375" style="1" customWidth="1"/>
    <col min="3845" max="3845" width="10.875" style="1" customWidth="1"/>
    <col min="3846" max="3846" width="26.375" style="1" customWidth="1"/>
    <col min="3847" max="3848" width="10.875" style="1" customWidth="1"/>
    <col min="3849" max="3849" width="9.375" style="1" customWidth="1"/>
    <col min="3850" max="3850" width="9.125" style="1" customWidth="1"/>
    <col min="3851" max="4095" width="9" style="1"/>
    <col min="4096" max="4096" width="2.75" style="1" customWidth="1"/>
    <col min="4097" max="4097" width="4.75" style="1" customWidth="1"/>
    <col min="4098" max="4098" width="28.625" style="1" customWidth="1"/>
    <col min="4099" max="4099" width="15.375" style="1" customWidth="1"/>
    <col min="4100" max="4100" width="12.375" style="1" customWidth="1"/>
    <col min="4101" max="4101" width="10.875" style="1" customWidth="1"/>
    <col min="4102" max="4102" width="26.375" style="1" customWidth="1"/>
    <col min="4103" max="4104" width="10.875" style="1" customWidth="1"/>
    <col min="4105" max="4105" width="9.375" style="1" customWidth="1"/>
    <col min="4106" max="4106" width="9.125" style="1" customWidth="1"/>
    <col min="4107" max="4351" width="9" style="1"/>
    <col min="4352" max="4352" width="2.75" style="1" customWidth="1"/>
    <col min="4353" max="4353" width="4.75" style="1" customWidth="1"/>
    <col min="4354" max="4354" width="28.625" style="1" customWidth="1"/>
    <col min="4355" max="4355" width="15.375" style="1" customWidth="1"/>
    <col min="4356" max="4356" width="12.375" style="1" customWidth="1"/>
    <col min="4357" max="4357" width="10.875" style="1" customWidth="1"/>
    <col min="4358" max="4358" width="26.375" style="1" customWidth="1"/>
    <col min="4359" max="4360" width="10.875" style="1" customWidth="1"/>
    <col min="4361" max="4361" width="9.375" style="1" customWidth="1"/>
    <col min="4362" max="4362" width="9.125" style="1" customWidth="1"/>
    <col min="4363" max="4607" width="9" style="1"/>
    <col min="4608" max="4608" width="2.75" style="1" customWidth="1"/>
    <col min="4609" max="4609" width="4.75" style="1" customWidth="1"/>
    <col min="4610" max="4610" width="28.625" style="1" customWidth="1"/>
    <col min="4611" max="4611" width="15.375" style="1" customWidth="1"/>
    <col min="4612" max="4612" width="12.375" style="1" customWidth="1"/>
    <col min="4613" max="4613" width="10.875" style="1" customWidth="1"/>
    <col min="4614" max="4614" width="26.375" style="1" customWidth="1"/>
    <col min="4615" max="4616" width="10.875" style="1" customWidth="1"/>
    <col min="4617" max="4617" width="9.375" style="1" customWidth="1"/>
    <col min="4618" max="4618" width="9.125" style="1" customWidth="1"/>
    <col min="4619" max="4863" width="9" style="1"/>
    <col min="4864" max="4864" width="2.75" style="1" customWidth="1"/>
    <col min="4865" max="4865" width="4.75" style="1" customWidth="1"/>
    <col min="4866" max="4866" width="28.625" style="1" customWidth="1"/>
    <col min="4867" max="4867" width="15.375" style="1" customWidth="1"/>
    <col min="4868" max="4868" width="12.375" style="1" customWidth="1"/>
    <col min="4869" max="4869" width="10.875" style="1" customWidth="1"/>
    <col min="4870" max="4870" width="26.375" style="1" customWidth="1"/>
    <col min="4871" max="4872" width="10.875" style="1" customWidth="1"/>
    <col min="4873" max="4873" width="9.375" style="1" customWidth="1"/>
    <col min="4874" max="4874" width="9.125" style="1" customWidth="1"/>
    <col min="4875" max="5119" width="9" style="1"/>
    <col min="5120" max="5120" width="2.75" style="1" customWidth="1"/>
    <col min="5121" max="5121" width="4.75" style="1" customWidth="1"/>
    <col min="5122" max="5122" width="28.625" style="1" customWidth="1"/>
    <col min="5123" max="5123" width="15.375" style="1" customWidth="1"/>
    <col min="5124" max="5124" width="12.375" style="1" customWidth="1"/>
    <col min="5125" max="5125" width="10.875" style="1" customWidth="1"/>
    <col min="5126" max="5126" width="26.375" style="1" customWidth="1"/>
    <col min="5127" max="5128" width="10.875" style="1" customWidth="1"/>
    <col min="5129" max="5129" width="9.375" style="1" customWidth="1"/>
    <col min="5130" max="5130" width="9.125" style="1" customWidth="1"/>
    <col min="5131" max="5375" width="9" style="1"/>
    <col min="5376" max="5376" width="2.75" style="1" customWidth="1"/>
    <col min="5377" max="5377" width="4.75" style="1" customWidth="1"/>
    <col min="5378" max="5378" width="28.625" style="1" customWidth="1"/>
    <col min="5379" max="5379" width="15.375" style="1" customWidth="1"/>
    <col min="5380" max="5380" width="12.375" style="1" customWidth="1"/>
    <col min="5381" max="5381" width="10.875" style="1" customWidth="1"/>
    <col min="5382" max="5382" width="26.375" style="1" customWidth="1"/>
    <col min="5383" max="5384" width="10.875" style="1" customWidth="1"/>
    <col min="5385" max="5385" width="9.375" style="1" customWidth="1"/>
    <col min="5386" max="5386" width="9.125" style="1" customWidth="1"/>
    <col min="5387" max="5631" width="9" style="1"/>
    <col min="5632" max="5632" width="2.75" style="1" customWidth="1"/>
    <col min="5633" max="5633" width="4.75" style="1" customWidth="1"/>
    <col min="5634" max="5634" width="28.625" style="1" customWidth="1"/>
    <col min="5635" max="5635" width="15.375" style="1" customWidth="1"/>
    <col min="5636" max="5636" width="12.375" style="1" customWidth="1"/>
    <col min="5637" max="5637" width="10.875" style="1" customWidth="1"/>
    <col min="5638" max="5638" width="26.375" style="1" customWidth="1"/>
    <col min="5639" max="5640" width="10.875" style="1" customWidth="1"/>
    <col min="5641" max="5641" width="9.375" style="1" customWidth="1"/>
    <col min="5642" max="5642" width="9.125" style="1" customWidth="1"/>
    <col min="5643" max="5887" width="9" style="1"/>
    <col min="5888" max="5888" width="2.75" style="1" customWidth="1"/>
    <col min="5889" max="5889" width="4.75" style="1" customWidth="1"/>
    <col min="5890" max="5890" width="28.625" style="1" customWidth="1"/>
    <col min="5891" max="5891" width="15.375" style="1" customWidth="1"/>
    <col min="5892" max="5892" width="12.375" style="1" customWidth="1"/>
    <col min="5893" max="5893" width="10.875" style="1" customWidth="1"/>
    <col min="5894" max="5894" width="26.375" style="1" customWidth="1"/>
    <col min="5895" max="5896" width="10.875" style="1" customWidth="1"/>
    <col min="5897" max="5897" width="9.375" style="1" customWidth="1"/>
    <col min="5898" max="5898" width="9.125" style="1" customWidth="1"/>
    <col min="5899" max="6143" width="9" style="1"/>
    <col min="6144" max="6144" width="2.75" style="1" customWidth="1"/>
    <col min="6145" max="6145" width="4.75" style="1" customWidth="1"/>
    <col min="6146" max="6146" width="28.625" style="1" customWidth="1"/>
    <col min="6147" max="6147" width="15.375" style="1" customWidth="1"/>
    <col min="6148" max="6148" width="12.375" style="1" customWidth="1"/>
    <col min="6149" max="6149" width="10.875" style="1" customWidth="1"/>
    <col min="6150" max="6150" width="26.375" style="1" customWidth="1"/>
    <col min="6151" max="6152" width="10.875" style="1" customWidth="1"/>
    <col min="6153" max="6153" width="9.375" style="1" customWidth="1"/>
    <col min="6154" max="6154" width="9.125" style="1" customWidth="1"/>
    <col min="6155" max="6399" width="9" style="1"/>
    <col min="6400" max="6400" width="2.75" style="1" customWidth="1"/>
    <col min="6401" max="6401" width="4.75" style="1" customWidth="1"/>
    <col min="6402" max="6402" width="28.625" style="1" customWidth="1"/>
    <col min="6403" max="6403" width="15.375" style="1" customWidth="1"/>
    <col min="6404" max="6404" width="12.375" style="1" customWidth="1"/>
    <col min="6405" max="6405" width="10.875" style="1" customWidth="1"/>
    <col min="6406" max="6406" width="26.375" style="1" customWidth="1"/>
    <col min="6407" max="6408" width="10.875" style="1" customWidth="1"/>
    <col min="6409" max="6409" width="9.375" style="1" customWidth="1"/>
    <col min="6410" max="6410" width="9.125" style="1" customWidth="1"/>
    <col min="6411" max="6655" width="9" style="1"/>
    <col min="6656" max="6656" width="2.75" style="1" customWidth="1"/>
    <col min="6657" max="6657" width="4.75" style="1" customWidth="1"/>
    <col min="6658" max="6658" width="28.625" style="1" customWidth="1"/>
    <col min="6659" max="6659" width="15.375" style="1" customWidth="1"/>
    <col min="6660" max="6660" width="12.375" style="1" customWidth="1"/>
    <col min="6661" max="6661" width="10.875" style="1" customWidth="1"/>
    <col min="6662" max="6662" width="26.375" style="1" customWidth="1"/>
    <col min="6663" max="6664" width="10.875" style="1" customWidth="1"/>
    <col min="6665" max="6665" width="9.375" style="1" customWidth="1"/>
    <col min="6666" max="6666" width="9.125" style="1" customWidth="1"/>
    <col min="6667" max="6911" width="9" style="1"/>
    <col min="6912" max="6912" width="2.75" style="1" customWidth="1"/>
    <col min="6913" max="6913" width="4.75" style="1" customWidth="1"/>
    <col min="6914" max="6914" width="28.625" style="1" customWidth="1"/>
    <col min="6915" max="6915" width="15.375" style="1" customWidth="1"/>
    <col min="6916" max="6916" width="12.375" style="1" customWidth="1"/>
    <col min="6917" max="6917" width="10.875" style="1" customWidth="1"/>
    <col min="6918" max="6918" width="26.375" style="1" customWidth="1"/>
    <col min="6919" max="6920" width="10.875" style="1" customWidth="1"/>
    <col min="6921" max="6921" width="9.375" style="1" customWidth="1"/>
    <col min="6922" max="6922" width="9.125" style="1" customWidth="1"/>
    <col min="6923" max="7167" width="9" style="1"/>
    <col min="7168" max="7168" width="2.75" style="1" customWidth="1"/>
    <col min="7169" max="7169" width="4.75" style="1" customWidth="1"/>
    <col min="7170" max="7170" width="28.625" style="1" customWidth="1"/>
    <col min="7171" max="7171" width="15.375" style="1" customWidth="1"/>
    <col min="7172" max="7172" width="12.375" style="1" customWidth="1"/>
    <col min="7173" max="7173" width="10.875" style="1" customWidth="1"/>
    <col min="7174" max="7174" width="26.375" style="1" customWidth="1"/>
    <col min="7175" max="7176" width="10.875" style="1" customWidth="1"/>
    <col min="7177" max="7177" width="9.375" style="1" customWidth="1"/>
    <col min="7178" max="7178" width="9.125" style="1" customWidth="1"/>
    <col min="7179" max="7423" width="9" style="1"/>
    <col min="7424" max="7424" width="2.75" style="1" customWidth="1"/>
    <col min="7425" max="7425" width="4.75" style="1" customWidth="1"/>
    <col min="7426" max="7426" width="28.625" style="1" customWidth="1"/>
    <col min="7427" max="7427" width="15.375" style="1" customWidth="1"/>
    <col min="7428" max="7428" width="12.375" style="1" customWidth="1"/>
    <col min="7429" max="7429" width="10.875" style="1" customWidth="1"/>
    <col min="7430" max="7430" width="26.375" style="1" customWidth="1"/>
    <col min="7431" max="7432" width="10.875" style="1" customWidth="1"/>
    <col min="7433" max="7433" width="9.375" style="1" customWidth="1"/>
    <col min="7434" max="7434" width="9.125" style="1" customWidth="1"/>
    <col min="7435" max="7679" width="9" style="1"/>
    <col min="7680" max="7680" width="2.75" style="1" customWidth="1"/>
    <col min="7681" max="7681" width="4.75" style="1" customWidth="1"/>
    <col min="7682" max="7682" width="28.625" style="1" customWidth="1"/>
    <col min="7683" max="7683" width="15.375" style="1" customWidth="1"/>
    <col min="7684" max="7684" width="12.375" style="1" customWidth="1"/>
    <col min="7685" max="7685" width="10.875" style="1" customWidth="1"/>
    <col min="7686" max="7686" width="26.375" style="1" customWidth="1"/>
    <col min="7687" max="7688" width="10.875" style="1" customWidth="1"/>
    <col min="7689" max="7689" width="9.375" style="1" customWidth="1"/>
    <col min="7690" max="7690" width="9.125" style="1" customWidth="1"/>
    <col min="7691" max="7935" width="9" style="1"/>
    <col min="7936" max="7936" width="2.75" style="1" customWidth="1"/>
    <col min="7937" max="7937" width="4.75" style="1" customWidth="1"/>
    <col min="7938" max="7938" width="28.625" style="1" customWidth="1"/>
    <col min="7939" max="7939" width="15.375" style="1" customWidth="1"/>
    <col min="7940" max="7940" width="12.375" style="1" customWidth="1"/>
    <col min="7941" max="7941" width="10.875" style="1" customWidth="1"/>
    <col min="7942" max="7942" width="26.375" style="1" customWidth="1"/>
    <col min="7943" max="7944" width="10.875" style="1" customWidth="1"/>
    <col min="7945" max="7945" width="9.375" style="1" customWidth="1"/>
    <col min="7946" max="7946" width="9.125" style="1" customWidth="1"/>
    <col min="7947" max="8191" width="9" style="1"/>
    <col min="8192" max="8192" width="2.75" style="1" customWidth="1"/>
    <col min="8193" max="8193" width="4.75" style="1" customWidth="1"/>
    <col min="8194" max="8194" width="28.625" style="1" customWidth="1"/>
    <col min="8195" max="8195" width="15.375" style="1" customWidth="1"/>
    <col min="8196" max="8196" width="12.375" style="1" customWidth="1"/>
    <col min="8197" max="8197" width="10.875" style="1" customWidth="1"/>
    <col min="8198" max="8198" width="26.375" style="1" customWidth="1"/>
    <col min="8199" max="8200" width="10.875" style="1" customWidth="1"/>
    <col min="8201" max="8201" width="9.375" style="1" customWidth="1"/>
    <col min="8202" max="8202" width="9.125" style="1" customWidth="1"/>
    <col min="8203" max="8447" width="9" style="1"/>
    <col min="8448" max="8448" width="2.75" style="1" customWidth="1"/>
    <col min="8449" max="8449" width="4.75" style="1" customWidth="1"/>
    <col min="8450" max="8450" width="28.625" style="1" customWidth="1"/>
    <col min="8451" max="8451" width="15.375" style="1" customWidth="1"/>
    <col min="8452" max="8452" width="12.375" style="1" customWidth="1"/>
    <col min="8453" max="8453" width="10.875" style="1" customWidth="1"/>
    <col min="8454" max="8454" width="26.375" style="1" customWidth="1"/>
    <col min="8455" max="8456" width="10.875" style="1" customWidth="1"/>
    <col min="8457" max="8457" width="9.375" style="1" customWidth="1"/>
    <col min="8458" max="8458" width="9.125" style="1" customWidth="1"/>
    <col min="8459" max="8703" width="9" style="1"/>
    <col min="8704" max="8704" width="2.75" style="1" customWidth="1"/>
    <col min="8705" max="8705" width="4.75" style="1" customWidth="1"/>
    <col min="8706" max="8706" width="28.625" style="1" customWidth="1"/>
    <col min="8707" max="8707" width="15.375" style="1" customWidth="1"/>
    <col min="8708" max="8708" width="12.375" style="1" customWidth="1"/>
    <col min="8709" max="8709" width="10.875" style="1" customWidth="1"/>
    <col min="8710" max="8710" width="26.375" style="1" customWidth="1"/>
    <col min="8711" max="8712" width="10.875" style="1" customWidth="1"/>
    <col min="8713" max="8713" width="9.375" style="1" customWidth="1"/>
    <col min="8714" max="8714" width="9.125" style="1" customWidth="1"/>
    <col min="8715" max="8959" width="9" style="1"/>
    <col min="8960" max="8960" width="2.75" style="1" customWidth="1"/>
    <col min="8961" max="8961" width="4.75" style="1" customWidth="1"/>
    <col min="8962" max="8962" width="28.625" style="1" customWidth="1"/>
    <col min="8963" max="8963" width="15.375" style="1" customWidth="1"/>
    <col min="8964" max="8964" width="12.375" style="1" customWidth="1"/>
    <col min="8965" max="8965" width="10.875" style="1" customWidth="1"/>
    <col min="8966" max="8966" width="26.375" style="1" customWidth="1"/>
    <col min="8967" max="8968" width="10.875" style="1" customWidth="1"/>
    <col min="8969" max="8969" width="9.375" style="1" customWidth="1"/>
    <col min="8970" max="8970" width="9.125" style="1" customWidth="1"/>
    <col min="8971" max="9215" width="9" style="1"/>
    <col min="9216" max="9216" width="2.75" style="1" customWidth="1"/>
    <col min="9217" max="9217" width="4.75" style="1" customWidth="1"/>
    <col min="9218" max="9218" width="28.625" style="1" customWidth="1"/>
    <col min="9219" max="9219" width="15.375" style="1" customWidth="1"/>
    <col min="9220" max="9220" width="12.375" style="1" customWidth="1"/>
    <col min="9221" max="9221" width="10.875" style="1" customWidth="1"/>
    <col min="9222" max="9222" width="26.375" style="1" customWidth="1"/>
    <col min="9223" max="9224" width="10.875" style="1" customWidth="1"/>
    <col min="9225" max="9225" width="9.375" style="1" customWidth="1"/>
    <col min="9226" max="9226" width="9.125" style="1" customWidth="1"/>
    <col min="9227" max="9471" width="9" style="1"/>
    <col min="9472" max="9472" width="2.75" style="1" customWidth="1"/>
    <col min="9473" max="9473" width="4.75" style="1" customWidth="1"/>
    <col min="9474" max="9474" width="28.625" style="1" customWidth="1"/>
    <col min="9475" max="9475" width="15.375" style="1" customWidth="1"/>
    <col min="9476" max="9476" width="12.375" style="1" customWidth="1"/>
    <col min="9477" max="9477" width="10.875" style="1" customWidth="1"/>
    <col min="9478" max="9478" width="26.375" style="1" customWidth="1"/>
    <col min="9479" max="9480" width="10.875" style="1" customWidth="1"/>
    <col min="9481" max="9481" width="9.375" style="1" customWidth="1"/>
    <col min="9482" max="9482" width="9.125" style="1" customWidth="1"/>
    <col min="9483" max="9727" width="9" style="1"/>
    <col min="9728" max="9728" width="2.75" style="1" customWidth="1"/>
    <col min="9729" max="9729" width="4.75" style="1" customWidth="1"/>
    <col min="9730" max="9730" width="28.625" style="1" customWidth="1"/>
    <col min="9731" max="9731" width="15.375" style="1" customWidth="1"/>
    <col min="9732" max="9732" width="12.375" style="1" customWidth="1"/>
    <col min="9733" max="9733" width="10.875" style="1" customWidth="1"/>
    <col min="9734" max="9734" width="26.375" style="1" customWidth="1"/>
    <col min="9735" max="9736" width="10.875" style="1" customWidth="1"/>
    <col min="9737" max="9737" width="9.375" style="1" customWidth="1"/>
    <col min="9738" max="9738" width="9.125" style="1" customWidth="1"/>
    <col min="9739" max="9983" width="9" style="1"/>
    <col min="9984" max="9984" width="2.75" style="1" customWidth="1"/>
    <col min="9985" max="9985" width="4.75" style="1" customWidth="1"/>
    <col min="9986" max="9986" width="28.625" style="1" customWidth="1"/>
    <col min="9987" max="9987" width="15.375" style="1" customWidth="1"/>
    <col min="9988" max="9988" width="12.375" style="1" customWidth="1"/>
    <col min="9989" max="9989" width="10.875" style="1" customWidth="1"/>
    <col min="9990" max="9990" width="26.375" style="1" customWidth="1"/>
    <col min="9991" max="9992" width="10.875" style="1" customWidth="1"/>
    <col min="9993" max="9993" width="9.375" style="1" customWidth="1"/>
    <col min="9994" max="9994" width="9.125" style="1" customWidth="1"/>
    <col min="9995" max="10239" width="9" style="1"/>
    <col min="10240" max="10240" width="2.75" style="1" customWidth="1"/>
    <col min="10241" max="10241" width="4.75" style="1" customWidth="1"/>
    <col min="10242" max="10242" width="28.625" style="1" customWidth="1"/>
    <col min="10243" max="10243" width="15.375" style="1" customWidth="1"/>
    <col min="10244" max="10244" width="12.375" style="1" customWidth="1"/>
    <col min="10245" max="10245" width="10.875" style="1" customWidth="1"/>
    <col min="10246" max="10246" width="26.375" style="1" customWidth="1"/>
    <col min="10247" max="10248" width="10.875" style="1" customWidth="1"/>
    <col min="10249" max="10249" width="9.375" style="1" customWidth="1"/>
    <col min="10250" max="10250" width="9.125" style="1" customWidth="1"/>
    <col min="10251" max="10495" width="9" style="1"/>
    <col min="10496" max="10496" width="2.75" style="1" customWidth="1"/>
    <col min="10497" max="10497" width="4.75" style="1" customWidth="1"/>
    <col min="10498" max="10498" width="28.625" style="1" customWidth="1"/>
    <col min="10499" max="10499" width="15.375" style="1" customWidth="1"/>
    <col min="10500" max="10500" width="12.375" style="1" customWidth="1"/>
    <col min="10501" max="10501" width="10.875" style="1" customWidth="1"/>
    <col min="10502" max="10502" width="26.375" style="1" customWidth="1"/>
    <col min="10503" max="10504" width="10.875" style="1" customWidth="1"/>
    <col min="10505" max="10505" width="9.375" style="1" customWidth="1"/>
    <col min="10506" max="10506" width="9.125" style="1" customWidth="1"/>
    <col min="10507" max="10751" width="9" style="1"/>
    <col min="10752" max="10752" width="2.75" style="1" customWidth="1"/>
    <col min="10753" max="10753" width="4.75" style="1" customWidth="1"/>
    <col min="10754" max="10754" width="28.625" style="1" customWidth="1"/>
    <col min="10755" max="10755" width="15.375" style="1" customWidth="1"/>
    <col min="10756" max="10756" width="12.375" style="1" customWidth="1"/>
    <col min="10757" max="10757" width="10.875" style="1" customWidth="1"/>
    <col min="10758" max="10758" width="26.375" style="1" customWidth="1"/>
    <col min="10759" max="10760" width="10.875" style="1" customWidth="1"/>
    <col min="10761" max="10761" width="9.375" style="1" customWidth="1"/>
    <col min="10762" max="10762" width="9.125" style="1" customWidth="1"/>
    <col min="10763" max="11007" width="9" style="1"/>
    <col min="11008" max="11008" width="2.75" style="1" customWidth="1"/>
    <col min="11009" max="11009" width="4.75" style="1" customWidth="1"/>
    <col min="11010" max="11010" width="28.625" style="1" customWidth="1"/>
    <col min="11011" max="11011" width="15.375" style="1" customWidth="1"/>
    <col min="11012" max="11012" width="12.375" style="1" customWidth="1"/>
    <col min="11013" max="11013" width="10.875" style="1" customWidth="1"/>
    <col min="11014" max="11014" width="26.375" style="1" customWidth="1"/>
    <col min="11015" max="11016" width="10.875" style="1" customWidth="1"/>
    <col min="11017" max="11017" width="9.375" style="1" customWidth="1"/>
    <col min="11018" max="11018" width="9.125" style="1" customWidth="1"/>
    <col min="11019" max="11263" width="9" style="1"/>
    <col min="11264" max="11264" width="2.75" style="1" customWidth="1"/>
    <col min="11265" max="11265" width="4.75" style="1" customWidth="1"/>
    <col min="11266" max="11266" width="28.625" style="1" customWidth="1"/>
    <col min="11267" max="11267" width="15.375" style="1" customWidth="1"/>
    <col min="11268" max="11268" width="12.375" style="1" customWidth="1"/>
    <col min="11269" max="11269" width="10.875" style="1" customWidth="1"/>
    <col min="11270" max="11270" width="26.375" style="1" customWidth="1"/>
    <col min="11271" max="11272" width="10.875" style="1" customWidth="1"/>
    <col min="11273" max="11273" width="9.375" style="1" customWidth="1"/>
    <col min="11274" max="11274" width="9.125" style="1" customWidth="1"/>
    <col min="11275" max="11519" width="9" style="1"/>
    <col min="11520" max="11520" width="2.75" style="1" customWidth="1"/>
    <col min="11521" max="11521" width="4.75" style="1" customWidth="1"/>
    <col min="11522" max="11522" width="28.625" style="1" customWidth="1"/>
    <col min="11523" max="11523" width="15.375" style="1" customWidth="1"/>
    <col min="11524" max="11524" width="12.375" style="1" customWidth="1"/>
    <col min="11525" max="11525" width="10.875" style="1" customWidth="1"/>
    <col min="11526" max="11526" width="26.375" style="1" customWidth="1"/>
    <col min="11527" max="11528" width="10.875" style="1" customWidth="1"/>
    <col min="11529" max="11529" width="9.375" style="1" customWidth="1"/>
    <col min="11530" max="11530" width="9.125" style="1" customWidth="1"/>
    <col min="11531" max="11775" width="9" style="1"/>
    <col min="11776" max="11776" width="2.75" style="1" customWidth="1"/>
    <col min="11777" max="11777" width="4.75" style="1" customWidth="1"/>
    <col min="11778" max="11778" width="28.625" style="1" customWidth="1"/>
    <col min="11779" max="11779" width="15.375" style="1" customWidth="1"/>
    <col min="11780" max="11780" width="12.375" style="1" customWidth="1"/>
    <col min="11781" max="11781" width="10.875" style="1" customWidth="1"/>
    <col min="11782" max="11782" width="26.375" style="1" customWidth="1"/>
    <col min="11783" max="11784" width="10.875" style="1" customWidth="1"/>
    <col min="11785" max="11785" width="9.375" style="1" customWidth="1"/>
    <col min="11786" max="11786" width="9.125" style="1" customWidth="1"/>
    <col min="11787" max="12031" width="9" style="1"/>
    <col min="12032" max="12032" width="2.75" style="1" customWidth="1"/>
    <col min="12033" max="12033" width="4.75" style="1" customWidth="1"/>
    <col min="12034" max="12034" width="28.625" style="1" customWidth="1"/>
    <col min="12035" max="12035" width="15.375" style="1" customWidth="1"/>
    <col min="12036" max="12036" width="12.375" style="1" customWidth="1"/>
    <col min="12037" max="12037" width="10.875" style="1" customWidth="1"/>
    <col min="12038" max="12038" width="26.375" style="1" customWidth="1"/>
    <col min="12039" max="12040" width="10.875" style="1" customWidth="1"/>
    <col min="12041" max="12041" width="9.375" style="1" customWidth="1"/>
    <col min="12042" max="12042" width="9.125" style="1" customWidth="1"/>
    <col min="12043" max="12287" width="9" style="1"/>
    <col min="12288" max="12288" width="2.75" style="1" customWidth="1"/>
    <col min="12289" max="12289" width="4.75" style="1" customWidth="1"/>
    <col min="12290" max="12290" width="28.625" style="1" customWidth="1"/>
    <col min="12291" max="12291" width="15.375" style="1" customWidth="1"/>
    <col min="12292" max="12292" width="12.375" style="1" customWidth="1"/>
    <col min="12293" max="12293" width="10.875" style="1" customWidth="1"/>
    <col min="12294" max="12294" width="26.375" style="1" customWidth="1"/>
    <col min="12295" max="12296" width="10.875" style="1" customWidth="1"/>
    <col min="12297" max="12297" width="9.375" style="1" customWidth="1"/>
    <col min="12298" max="12298" width="9.125" style="1" customWidth="1"/>
    <col min="12299" max="12543" width="9" style="1"/>
    <col min="12544" max="12544" width="2.75" style="1" customWidth="1"/>
    <col min="12545" max="12545" width="4.75" style="1" customWidth="1"/>
    <col min="12546" max="12546" width="28.625" style="1" customWidth="1"/>
    <col min="12547" max="12547" width="15.375" style="1" customWidth="1"/>
    <col min="12548" max="12548" width="12.375" style="1" customWidth="1"/>
    <col min="12549" max="12549" width="10.875" style="1" customWidth="1"/>
    <col min="12550" max="12550" width="26.375" style="1" customWidth="1"/>
    <col min="12551" max="12552" width="10.875" style="1" customWidth="1"/>
    <col min="12553" max="12553" width="9.375" style="1" customWidth="1"/>
    <col min="12554" max="12554" width="9.125" style="1" customWidth="1"/>
    <col min="12555" max="12799" width="9" style="1"/>
    <col min="12800" max="12800" width="2.75" style="1" customWidth="1"/>
    <col min="12801" max="12801" width="4.75" style="1" customWidth="1"/>
    <col min="12802" max="12802" width="28.625" style="1" customWidth="1"/>
    <col min="12803" max="12803" width="15.375" style="1" customWidth="1"/>
    <col min="12804" max="12804" width="12.375" style="1" customWidth="1"/>
    <col min="12805" max="12805" width="10.875" style="1" customWidth="1"/>
    <col min="12806" max="12806" width="26.375" style="1" customWidth="1"/>
    <col min="12807" max="12808" width="10.875" style="1" customWidth="1"/>
    <col min="12809" max="12809" width="9.375" style="1" customWidth="1"/>
    <col min="12810" max="12810" width="9.125" style="1" customWidth="1"/>
    <col min="12811" max="13055" width="9" style="1"/>
    <col min="13056" max="13056" width="2.75" style="1" customWidth="1"/>
    <col min="13057" max="13057" width="4.75" style="1" customWidth="1"/>
    <col min="13058" max="13058" width="28.625" style="1" customWidth="1"/>
    <col min="13059" max="13059" width="15.375" style="1" customWidth="1"/>
    <col min="13060" max="13060" width="12.375" style="1" customWidth="1"/>
    <col min="13061" max="13061" width="10.875" style="1" customWidth="1"/>
    <col min="13062" max="13062" width="26.375" style="1" customWidth="1"/>
    <col min="13063" max="13064" width="10.875" style="1" customWidth="1"/>
    <col min="13065" max="13065" width="9.375" style="1" customWidth="1"/>
    <col min="13066" max="13066" width="9.125" style="1" customWidth="1"/>
    <col min="13067" max="13311" width="9" style="1"/>
    <col min="13312" max="13312" width="2.75" style="1" customWidth="1"/>
    <col min="13313" max="13313" width="4.75" style="1" customWidth="1"/>
    <col min="13314" max="13314" width="28.625" style="1" customWidth="1"/>
    <col min="13315" max="13315" width="15.375" style="1" customWidth="1"/>
    <col min="13316" max="13316" width="12.375" style="1" customWidth="1"/>
    <col min="13317" max="13317" width="10.875" style="1" customWidth="1"/>
    <col min="13318" max="13318" width="26.375" style="1" customWidth="1"/>
    <col min="13319" max="13320" width="10.875" style="1" customWidth="1"/>
    <col min="13321" max="13321" width="9.375" style="1" customWidth="1"/>
    <col min="13322" max="13322" width="9.125" style="1" customWidth="1"/>
    <col min="13323" max="13567" width="9" style="1"/>
    <col min="13568" max="13568" width="2.75" style="1" customWidth="1"/>
    <col min="13569" max="13569" width="4.75" style="1" customWidth="1"/>
    <col min="13570" max="13570" width="28.625" style="1" customWidth="1"/>
    <col min="13571" max="13571" width="15.375" style="1" customWidth="1"/>
    <col min="13572" max="13572" width="12.375" style="1" customWidth="1"/>
    <col min="13573" max="13573" width="10.875" style="1" customWidth="1"/>
    <col min="13574" max="13574" width="26.375" style="1" customWidth="1"/>
    <col min="13575" max="13576" width="10.875" style="1" customWidth="1"/>
    <col min="13577" max="13577" width="9.375" style="1" customWidth="1"/>
    <col min="13578" max="13578" width="9.125" style="1" customWidth="1"/>
    <col min="13579" max="13823" width="9" style="1"/>
    <col min="13824" max="13824" width="2.75" style="1" customWidth="1"/>
    <col min="13825" max="13825" width="4.75" style="1" customWidth="1"/>
    <col min="13826" max="13826" width="28.625" style="1" customWidth="1"/>
    <col min="13827" max="13827" width="15.375" style="1" customWidth="1"/>
    <col min="13828" max="13828" width="12.375" style="1" customWidth="1"/>
    <col min="13829" max="13829" width="10.875" style="1" customWidth="1"/>
    <col min="13830" max="13830" width="26.375" style="1" customWidth="1"/>
    <col min="13831" max="13832" width="10.875" style="1" customWidth="1"/>
    <col min="13833" max="13833" width="9.375" style="1" customWidth="1"/>
    <col min="13834" max="13834" width="9.125" style="1" customWidth="1"/>
    <col min="13835" max="14079" width="9" style="1"/>
    <col min="14080" max="14080" width="2.75" style="1" customWidth="1"/>
    <col min="14081" max="14081" width="4.75" style="1" customWidth="1"/>
    <col min="14082" max="14082" width="28.625" style="1" customWidth="1"/>
    <col min="14083" max="14083" width="15.375" style="1" customWidth="1"/>
    <col min="14084" max="14084" width="12.375" style="1" customWidth="1"/>
    <col min="14085" max="14085" width="10.875" style="1" customWidth="1"/>
    <col min="14086" max="14086" width="26.375" style="1" customWidth="1"/>
    <col min="14087" max="14088" width="10.875" style="1" customWidth="1"/>
    <col min="14089" max="14089" width="9.375" style="1" customWidth="1"/>
    <col min="14090" max="14090" width="9.125" style="1" customWidth="1"/>
    <col min="14091" max="14335" width="9" style="1"/>
    <col min="14336" max="14336" width="2.75" style="1" customWidth="1"/>
    <col min="14337" max="14337" width="4.75" style="1" customWidth="1"/>
    <col min="14338" max="14338" width="28.625" style="1" customWidth="1"/>
    <col min="14339" max="14339" width="15.375" style="1" customWidth="1"/>
    <col min="14340" max="14340" width="12.375" style="1" customWidth="1"/>
    <col min="14341" max="14341" width="10.875" style="1" customWidth="1"/>
    <col min="14342" max="14342" width="26.375" style="1" customWidth="1"/>
    <col min="14343" max="14344" width="10.875" style="1" customWidth="1"/>
    <col min="14345" max="14345" width="9.375" style="1" customWidth="1"/>
    <col min="14346" max="14346" width="9.125" style="1" customWidth="1"/>
    <col min="14347" max="14591" width="9" style="1"/>
    <col min="14592" max="14592" width="2.75" style="1" customWidth="1"/>
    <col min="14593" max="14593" width="4.75" style="1" customWidth="1"/>
    <col min="14594" max="14594" width="28.625" style="1" customWidth="1"/>
    <col min="14595" max="14595" width="15.375" style="1" customWidth="1"/>
    <col min="14596" max="14596" width="12.375" style="1" customWidth="1"/>
    <col min="14597" max="14597" width="10.875" style="1" customWidth="1"/>
    <col min="14598" max="14598" width="26.375" style="1" customWidth="1"/>
    <col min="14599" max="14600" width="10.875" style="1" customWidth="1"/>
    <col min="14601" max="14601" width="9.375" style="1" customWidth="1"/>
    <col min="14602" max="14602" width="9.125" style="1" customWidth="1"/>
    <col min="14603" max="14847" width="9" style="1"/>
    <col min="14848" max="14848" width="2.75" style="1" customWidth="1"/>
    <col min="14849" max="14849" width="4.75" style="1" customWidth="1"/>
    <col min="14850" max="14850" width="28.625" style="1" customWidth="1"/>
    <col min="14851" max="14851" width="15.375" style="1" customWidth="1"/>
    <col min="14852" max="14852" width="12.375" style="1" customWidth="1"/>
    <col min="14853" max="14853" width="10.875" style="1" customWidth="1"/>
    <col min="14854" max="14854" width="26.375" style="1" customWidth="1"/>
    <col min="14855" max="14856" width="10.875" style="1" customWidth="1"/>
    <col min="14857" max="14857" width="9.375" style="1" customWidth="1"/>
    <col min="14858" max="14858" width="9.125" style="1" customWidth="1"/>
    <col min="14859" max="15103" width="9" style="1"/>
    <col min="15104" max="15104" width="2.75" style="1" customWidth="1"/>
    <col min="15105" max="15105" width="4.75" style="1" customWidth="1"/>
    <col min="15106" max="15106" width="28.625" style="1" customWidth="1"/>
    <col min="15107" max="15107" width="15.375" style="1" customWidth="1"/>
    <col min="15108" max="15108" width="12.375" style="1" customWidth="1"/>
    <col min="15109" max="15109" width="10.875" style="1" customWidth="1"/>
    <col min="15110" max="15110" width="26.375" style="1" customWidth="1"/>
    <col min="15111" max="15112" width="10.875" style="1" customWidth="1"/>
    <col min="15113" max="15113" width="9.375" style="1" customWidth="1"/>
    <col min="15114" max="15114" width="9.125" style="1" customWidth="1"/>
    <col min="15115" max="15359" width="9" style="1"/>
    <col min="15360" max="15360" width="2.75" style="1" customWidth="1"/>
    <col min="15361" max="15361" width="4.75" style="1" customWidth="1"/>
    <col min="15362" max="15362" width="28.625" style="1" customWidth="1"/>
    <col min="15363" max="15363" width="15.375" style="1" customWidth="1"/>
    <col min="15364" max="15364" width="12.375" style="1" customWidth="1"/>
    <col min="15365" max="15365" width="10.875" style="1" customWidth="1"/>
    <col min="15366" max="15366" width="26.375" style="1" customWidth="1"/>
    <col min="15367" max="15368" width="10.875" style="1" customWidth="1"/>
    <col min="15369" max="15369" width="9.375" style="1" customWidth="1"/>
    <col min="15370" max="15370" width="9.125" style="1" customWidth="1"/>
    <col min="15371" max="15615" width="9" style="1"/>
    <col min="15616" max="15616" width="2.75" style="1" customWidth="1"/>
    <col min="15617" max="15617" width="4.75" style="1" customWidth="1"/>
    <col min="15618" max="15618" width="28.625" style="1" customWidth="1"/>
    <col min="15619" max="15619" width="15.375" style="1" customWidth="1"/>
    <col min="15620" max="15620" width="12.375" style="1" customWidth="1"/>
    <col min="15621" max="15621" width="10.875" style="1" customWidth="1"/>
    <col min="15622" max="15622" width="26.375" style="1" customWidth="1"/>
    <col min="15623" max="15624" width="10.875" style="1" customWidth="1"/>
    <col min="15625" max="15625" width="9.375" style="1" customWidth="1"/>
    <col min="15626" max="15626" width="9.125" style="1" customWidth="1"/>
    <col min="15627" max="15871" width="9" style="1"/>
    <col min="15872" max="15872" width="2.75" style="1" customWidth="1"/>
    <col min="15873" max="15873" width="4.75" style="1" customWidth="1"/>
    <col min="15874" max="15874" width="28.625" style="1" customWidth="1"/>
    <col min="15875" max="15875" width="15.375" style="1" customWidth="1"/>
    <col min="15876" max="15876" width="12.375" style="1" customWidth="1"/>
    <col min="15877" max="15877" width="10.875" style="1" customWidth="1"/>
    <col min="15878" max="15878" width="26.375" style="1" customWidth="1"/>
    <col min="15879" max="15880" width="10.875" style="1" customWidth="1"/>
    <col min="15881" max="15881" width="9.375" style="1" customWidth="1"/>
    <col min="15882" max="15882" width="9.125" style="1" customWidth="1"/>
    <col min="15883" max="16127" width="9" style="1"/>
    <col min="16128" max="16128" width="2.75" style="1" customWidth="1"/>
    <col min="16129" max="16129" width="4.75" style="1" customWidth="1"/>
    <col min="16130" max="16130" width="28.625" style="1" customWidth="1"/>
    <col min="16131" max="16131" width="15.375" style="1" customWidth="1"/>
    <col min="16132" max="16132" width="12.375" style="1" customWidth="1"/>
    <col min="16133" max="16133" width="10.875" style="1" customWidth="1"/>
    <col min="16134" max="16134" width="26.375" style="1" customWidth="1"/>
    <col min="16135" max="16136" width="10.875" style="1" customWidth="1"/>
    <col min="16137" max="16137" width="9.375" style="1" customWidth="1"/>
    <col min="16138" max="16138" width="9.125" style="1" customWidth="1"/>
    <col min="16139" max="16384" width="9" style="1"/>
  </cols>
  <sheetData>
    <row r="1" spans="2:22" s="113" customFormat="1" ht="21" x14ac:dyDescent="0.35">
      <c r="B1" s="361" t="s">
        <v>238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189"/>
    </row>
    <row r="2" spans="2:22" ht="22.5" x14ac:dyDescent="0.45">
      <c r="B2" s="370" t="s">
        <v>174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</row>
    <row r="3" spans="2:22" ht="52.5" customHeight="1" x14ac:dyDescent="0.45">
      <c r="B3" s="381" t="s">
        <v>196</v>
      </c>
      <c r="C3" s="381" t="s">
        <v>0</v>
      </c>
      <c r="D3" s="381" t="s">
        <v>10</v>
      </c>
      <c r="E3" s="380" t="s">
        <v>11</v>
      </c>
      <c r="F3" s="380" t="s">
        <v>12</v>
      </c>
      <c r="G3" s="380" t="s">
        <v>13</v>
      </c>
      <c r="H3" s="381" t="s">
        <v>14</v>
      </c>
      <c r="I3" s="390" t="s">
        <v>15</v>
      </c>
      <c r="J3" s="383" t="s">
        <v>16</v>
      </c>
      <c r="K3" s="385" t="s">
        <v>189</v>
      </c>
      <c r="L3" s="386"/>
      <c r="M3" s="385" t="s">
        <v>215</v>
      </c>
      <c r="N3" s="387"/>
      <c r="O3" s="386"/>
      <c r="P3" s="388" t="s">
        <v>190</v>
      </c>
      <c r="Q3" s="389"/>
      <c r="R3" s="385" t="s">
        <v>209</v>
      </c>
      <c r="S3" s="387"/>
      <c r="T3" s="386"/>
      <c r="U3" s="388" t="s">
        <v>210</v>
      </c>
      <c r="V3" s="389"/>
    </row>
    <row r="4" spans="2:22" ht="97.5" x14ac:dyDescent="0.45">
      <c r="B4" s="382"/>
      <c r="C4" s="382"/>
      <c r="D4" s="382"/>
      <c r="E4" s="380"/>
      <c r="F4" s="380"/>
      <c r="G4" s="380"/>
      <c r="H4" s="382"/>
      <c r="I4" s="390"/>
      <c r="J4" s="384"/>
      <c r="K4" s="159" t="s">
        <v>191</v>
      </c>
      <c r="L4" s="159" t="s">
        <v>1</v>
      </c>
      <c r="M4" s="159" t="s">
        <v>216</v>
      </c>
      <c r="N4" s="159" t="s">
        <v>217</v>
      </c>
      <c r="O4" s="159" t="s">
        <v>218</v>
      </c>
      <c r="P4" s="160" t="s">
        <v>17</v>
      </c>
      <c r="Q4" s="160" t="s">
        <v>18</v>
      </c>
      <c r="R4" s="159" t="s">
        <v>192</v>
      </c>
      <c r="S4" s="159" t="s">
        <v>193</v>
      </c>
      <c r="T4" s="159" t="s">
        <v>194</v>
      </c>
      <c r="U4" s="159" t="s">
        <v>195</v>
      </c>
      <c r="V4" s="159" t="s">
        <v>220</v>
      </c>
    </row>
    <row r="5" spans="2:22" ht="21" hidden="1" customHeight="1" x14ac:dyDescent="0.45">
      <c r="B5" s="377" t="s">
        <v>205</v>
      </c>
      <c r="C5" s="378"/>
      <c r="D5" s="379"/>
      <c r="E5" s="161"/>
      <c r="F5" s="161" t="s">
        <v>20</v>
      </c>
      <c r="G5" s="162">
        <f>SUM(G6:G23)</f>
        <v>54957500</v>
      </c>
      <c r="H5" s="163"/>
      <c r="I5" s="164"/>
      <c r="J5" s="165"/>
      <c r="K5" s="166"/>
      <c r="L5" s="166" t="s">
        <v>71</v>
      </c>
      <c r="M5" s="166"/>
      <c r="N5" s="166"/>
      <c r="O5" s="166"/>
      <c r="P5" s="162"/>
      <c r="Q5" s="161"/>
      <c r="R5" s="167"/>
      <c r="S5" s="168"/>
      <c r="T5" s="169"/>
      <c r="U5" s="167"/>
      <c r="V5" s="168"/>
    </row>
    <row r="6" spans="2:22" s="5" customFormat="1" ht="168.75" hidden="1" customHeight="1" x14ac:dyDescent="0.45">
      <c r="B6" s="170">
        <v>1</v>
      </c>
      <c r="C6" s="170"/>
      <c r="D6" s="171" t="s">
        <v>21</v>
      </c>
      <c r="E6" s="172" t="s">
        <v>22</v>
      </c>
      <c r="F6" s="173" t="s">
        <v>23</v>
      </c>
      <c r="G6" s="174">
        <v>2000000</v>
      </c>
      <c r="H6" s="171" t="s">
        <v>24</v>
      </c>
      <c r="I6" s="175"/>
      <c r="J6" s="176"/>
      <c r="K6" s="177"/>
      <c r="L6" s="178"/>
      <c r="M6" s="178"/>
      <c r="N6" s="178"/>
      <c r="O6" s="178"/>
      <c r="P6" s="174"/>
      <c r="Q6" s="172" t="s">
        <v>22</v>
      </c>
      <c r="R6" s="179"/>
      <c r="S6" s="180"/>
      <c r="T6" s="181"/>
      <c r="U6" s="179"/>
      <c r="V6" s="180"/>
    </row>
    <row r="7" spans="2:22" s="5" customFormat="1" ht="75" hidden="1" customHeight="1" x14ac:dyDescent="0.45">
      <c r="B7" s="170">
        <v>2</v>
      </c>
      <c r="C7" s="170"/>
      <c r="D7" s="171" t="s">
        <v>25</v>
      </c>
      <c r="E7" s="172" t="s">
        <v>26</v>
      </c>
      <c r="F7" s="173" t="s">
        <v>23</v>
      </c>
      <c r="G7" s="174">
        <v>300000</v>
      </c>
      <c r="H7" s="171" t="s">
        <v>27</v>
      </c>
      <c r="I7" s="182"/>
      <c r="J7" s="182"/>
      <c r="K7" s="183"/>
      <c r="L7" s="183"/>
      <c r="M7" s="183"/>
      <c r="N7" s="183"/>
      <c r="O7" s="183"/>
      <c r="P7" s="174"/>
      <c r="Q7" s="172" t="s">
        <v>26</v>
      </c>
      <c r="R7" s="183"/>
      <c r="S7" s="183"/>
      <c r="T7" s="183"/>
      <c r="U7" s="183"/>
      <c r="V7" s="183"/>
    </row>
    <row r="8" spans="2:22" s="5" customFormat="1" ht="112.5" hidden="1" customHeight="1" x14ac:dyDescent="0.45">
      <c r="B8" s="170">
        <v>3</v>
      </c>
      <c r="C8" s="170"/>
      <c r="D8" s="171" t="s">
        <v>28</v>
      </c>
      <c r="E8" s="172" t="s">
        <v>22</v>
      </c>
      <c r="F8" s="173" t="s">
        <v>29</v>
      </c>
      <c r="G8" s="174">
        <v>500000</v>
      </c>
      <c r="H8" s="171" t="s">
        <v>30</v>
      </c>
      <c r="I8" s="182"/>
      <c r="J8" s="182"/>
      <c r="K8" s="183"/>
      <c r="L8" s="183"/>
      <c r="M8" s="183"/>
      <c r="N8" s="183"/>
      <c r="O8" s="183"/>
      <c r="P8" s="174"/>
      <c r="Q8" s="172" t="s">
        <v>22</v>
      </c>
      <c r="R8" s="183"/>
      <c r="S8" s="183"/>
      <c r="T8" s="183"/>
      <c r="U8" s="183"/>
      <c r="V8" s="183"/>
    </row>
    <row r="9" spans="2:22" s="5" customFormat="1" ht="206.25" hidden="1" customHeight="1" x14ac:dyDescent="0.45">
      <c r="B9" s="170">
        <v>4</v>
      </c>
      <c r="C9" s="170"/>
      <c r="D9" s="171" t="s">
        <v>31</v>
      </c>
      <c r="E9" s="172" t="s">
        <v>22</v>
      </c>
      <c r="F9" s="173" t="s">
        <v>23</v>
      </c>
      <c r="G9" s="174">
        <v>1500000</v>
      </c>
      <c r="H9" s="171" t="s">
        <v>32</v>
      </c>
      <c r="I9" s="182"/>
      <c r="J9" s="182"/>
      <c r="K9" s="183"/>
      <c r="L9" s="183"/>
      <c r="M9" s="183"/>
      <c r="N9" s="183"/>
      <c r="O9" s="183"/>
      <c r="P9" s="174"/>
      <c r="Q9" s="172" t="s">
        <v>22</v>
      </c>
      <c r="R9" s="183"/>
      <c r="S9" s="183"/>
      <c r="T9" s="183"/>
      <c r="U9" s="183"/>
      <c r="V9" s="183"/>
    </row>
    <row r="10" spans="2:22" s="5" customFormat="1" ht="56.25" hidden="1" customHeight="1" x14ac:dyDescent="0.45">
      <c r="B10" s="170">
        <v>5</v>
      </c>
      <c r="C10" s="170"/>
      <c r="D10" s="171" t="s">
        <v>33</v>
      </c>
      <c r="E10" s="172" t="s">
        <v>26</v>
      </c>
      <c r="F10" s="173" t="s">
        <v>34</v>
      </c>
      <c r="G10" s="174">
        <v>800000</v>
      </c>
      <c r="H10" s="171" t="s">
        <v>35</v>
      </c>
      <c r="I10" s="182"/>
      <c r="J10" s="182"/>
      <c r="K10" s="183"/>
      <c r="L10" s="183"/>
      <c r="M10" s="183"/>
      <c r="N10" s="183"/>
      <c r="O10" s="183"/>
      <c r="P10" s="174"/>
      <c r="Q10" s="172" t="s">
        <v>26</v>
      </c>
      <c r="R10" s="183"/>
      <c r="S10" s="183"/>
      <c r="T10" s="183"/>
      <c r="U10" s="183"/>
      <c r="V10" s="183"/>
    </row>
    <row r="11" spans="2:22" s="5" customFormat="1" ht="75" hidden="1" customHeight="1" x14ac:dyDescent="0.45">
      <c r="B11" s="170">
        <v>6</v>
      </c>
      <c r="C11" s="170"/>
      <c r="D11" s="171" t="s">
        <v>36</v>
      </c>
      <c r="E11" s="172" t="s">
        <v>37</v>
      </c>
      <c r="F11" s="173" t="s">
        <v>38</v>
      </c>
      <c r="G11" s="174">
        <v>2000000</v>
      </c>
      <c r="H11" s="171" t="s">
        <v>39</v>
      </c>
      <c r="I11" s="182"/>
      <c r="J11" s="182"/>
      <c r="K11" s="183"/>
      <c r="L11" s="183"/>
      <c r="M11" s="183"/>
      <c r="N11" s="183"/>
      <c r="O11" s="183"/>
      <c r="P11" s="174"/>
      <c r="Q11" s="172" t="s">
        <v>37</v>
      </c>
      <c r="R11" s="183"/>
      <c r="S11" s="183"/>
      <c r="T11" s="183"/>
      <c r="U11" s="183"/>
      <c r="V11" s="183"/>
    </row>
    <row r="12" spans="2:22" s="5" customFormat="1" ht="93.75" hidden="1" customHeight="1" x14ac:dyDescent="0.45">
      <c r="B12" s="170">
        <v>7</v>
      </c>
      <c r="C12" s="170"/>
      <c r="D12" s="171" t="s">
        <v>40</v>
      </c>
      <c r="E12" s="172" t="s">
        <v>37</v>
      </c>
      <c r="F12" s="173" t="s">
        <v>38</v>
      </c>
      <c r="G12" s="174">
        <v>5000000</v>
      </c>
      <c r="H12" s="171" t="s">
        <v>41</v>
      </c>
      <c r="I12" s="182"/>
      <c r="J12" s="182"/>
      <c r="K12" s="183"/>
      <c r="L12" s="183"/>
      <c r="M12" s="183"/>
      <c r="N12" s="183"/>
      <c r="O12" s="183"/>
      <c r="P12" s="174"/>
      <c r="Q12" s="172" t="s">
        <v>37</v>
      </c>
      <c r="R12" s="183"/>
      <c r="S12" s="183"/>
      <c r="T12" s="183"/>
      <c r="U12" s="183"/>
      <c r="V12" s="183"/>
    </row>
    <row r="13" spans="2:22" s="5" customFormat="1" ht="187.5" hidden="1" customHeight="1" x14ac:dyDescent="0.45">
      <c r="B13" s="170">
        <v>8</v>
      </c>
      <c r="C13" s="170"/>
      <c r="D13" s="171" t="s">
        <v>42</v>
      </c>
      <c r="E13" s="172" t="s">
        <v>43</v>
      </c>
      <c r="F13" s="173" t="s">
        <v>23</v>
      </c>
      <c r="G13" s="174">
        <v>10000000</v>
      </c>
      <c r="H13" s="171" t="s">
        <v>44</v>
      </c>
      <c r="I13" s="182"/>
      <c r="J13" s="182"/>
      <c r="K13" s="183"/>
      <c r="L13" s="183"/>
      <c r="M13" s="183"/>
      <c r="N13" s="183"/>
      <c r="O13" s="183"/>
      <c r="P13" s="174"/>
      <c r="Q13" s="172" t="s">
        <v>43</v>
      </c>
      <c r="R13" s="183"/>
      <c r="S13" s="183"/>
      <c r="T13" s="183"/>
      <c r="U13" s="183"/>
      <c r="V13" s="183"/>
    </row>
    <row r="14" spans="2:22" s="5" customFormat="1" ht="93.75" hidden="1" customHeight="1" x14ac:dyDescent="0.45">
      <c r="B14" s="170">
        <v>9</v>
      </c>
      <c r="C14" s="170"/>
      <c r="D14" s="171" t="s">
        <v>45</v>
      </c>
      <c r="E14" s="172" t="s">
        <v>46</v>
      </c>
      <c r="F14" s="173" t="s">
        <v>29</v>
      </c>
      <c r="G14" s="174">
        <v>1000000</v>
      </c>
      <c r="H14" s="171" t="s">
        <v>47</v>
      </c>
      <c r="I14" s="182"/>
      <c r="J14" s="182"/>
      <c r="K14" s="183"/>
      <c r="L14" s="183"/>
      <c r="M14" s="183"/>
      <c r="N14" s="183"/>
      <c r="O14" s="183"/>
      <c r="P14" s="174"/>
      <c r="Q14" s="172" t="s">
        <v>46</v>
      </c>
      <c r="R14" s="183"/>
      <c r="S14" s="183"/>
      <c r="T14" s="183"/>
      <c r="U14" s="183"/>
      <c r="V14" s="183"/>
    </row>
    <row r="15" spans="2:22" s="5" customFormat="1" ht="93.75" hidden="1" customHeight="1" x14ac:dyDescent="0.45">
      <c r="B15" s="170">
        <v>10</v>
      </c>
      <c r="C15" s="170"/>
      <c r="D15" s="171" t="s">
        <v>48</v>
      </c>
      <c r="E15" s="172" t="s">
        <v>46</v>
      </c>
      <c r="F15" s="173" t="s">
        <v>29</v>
      </c>
      <c r="G15" s="174">
        <v>1500000</v>
      </c>
      <c r="H15" s="171" t="s">
        <v>49</v>
      </c>
      <c r="I15" s="182"/>
      <c r="J15" s="182"/>
      <c r="K15" s="183"/>
      <c r="L15" s="183"/>
      <c r="M15" s="183"/>
      <c r="N15" s="183"/>
      <c r="O15" s="183"/>
      <c r="P15" s="174"/>
      <c r="Q15" s="172" t="s">
        <v>46</v>
      </c>
      <c r="R15" s="183"/>
      <c r="S15" s="183"/>
      <c r="T15" s="183"/>
      <c r="U15" s="183"/>
      <c r="V15" s="183"/>
    </row>
    <row r="16" spans="2:22" s="5" customFormat="1" ht="112.5" hidden="1" customHeight="1" x14ac:dyDescent="0.45">
      <c r="B16" s="170">
        <v>11</v>
      </c>
      <c r="C16" s="170"/>
      <c r="D16" s="171" t="s">
        <v>50</v>
      </c>
      <c r="E16" s="172" t="s">
        <v>46</v>
      </c>
      <c r="F16" s="173" t="s">
        <v>29</v>
      </c>
      <c r="G16" s="174">
        <v>2000000</v>
      </c>
      <c r="H16" s="171" t="s">
        <v>51</v>
      </c>
      <c r="I16" s="182"/>
      <c r="J16" s="182"/>
      <c r="K16" s="183"/>
      <c r="L16" s="183"/>
      <c r="M16" s="183"/>
      <c r="N16" s="183"/>
      <c r="O16" s="183"/>
      <c r="P16" s="174"/>
      <c r="Q16" s="172" t="s">
        <v>46</v>
      </c>
      <c r="R16" s="183"/>
      <c r="S16" s="183"/>
      <c r="T16" s="183"/>
      <c r="U16" s="183"/>
      <c r="V16" s="183"/>
    </row>
    <row r="17" spans="2:22" s="5" customFormat="1" ht="56.25" hidden="1" customHeight="1" x14ac:dyDescent="0.45">
      <c r="B17" s="170">
        <v>12</v>
      </c>
      <c r="C17" s="170"/>
      <c r="D17" s="171" t="s">
        <v>52</v>
      </c>
      <c r="E17" s="172" t="s">
        <v>26</v>
      </c>
      <c r="F17" s="173" t="s">
        <v>29</v>
      </c>
      <c r="G17" s="174">
        <v>252500</v>
      </c>
      <c r="H17" s="171" t="s">
        <v>53</v>
      </c>
      <c r="I17" s="182"/>
      <c r="J17" s="182"/>
      <c r="K17" s="183"/>
      <c r="L17" s="183"/>
      <c r="M17" s="183"/>
      <c r="N17" s="183"/>
      <c r="O17" s="183"/>
      <c r="P17" s="174"/>
      <c r="Q17" s="172" t="s">
        <v>26</v>
      </c>
      <c r="R17" s="183"/>
      <c r="S17" s="183"/>
      <c r="T17" s="183"/>
      <c r="U17" s="183"/>
      <c r="V17" s="183"/>
    </row>
    <row r="18" spans="2:22" s="5" customFormat="1" ht="93.75" hidden="1" customHeight="1" x14ac:dyDescent="0.45">
      <c r="B18" s="170">
        <v>13</v>
      </c>
      <c r="C18" s="170"/>
      <c r="D18" s="171" t="s">
        <v>54</v>
      </c>
      <c r="E18" s="172" t="s">
        <v>46</v>
      </c>
      <c r="F18" s="173" t="s">
        <v>29</v>
      </c>
      <c r="G18" s="174">
        <v>1500000</v>
      </c>
      <c r="H18" s="171" t="s">
        <v>55</v>
      </c>
      <c r="I18" s="182"/>
      <c r="J18" s="182"/>
      <c r="K18" s="183"/>
      <c r="L18" s="183"/>
      <c r="M18" s="183"/>
      <c r="N18" s="183"/>
      <c r="O18" s="183"/>
      <c r="P18" s="174"/>
      <c r="Q18" s="172" t="s">
        <v>46</v>
      </c>
      <c r="R18" s="183"/>
      <c r="S18" s="183"/>
      <c r="T18" s="183"/>
      <c r="U18" s="183"/>
      <c r="V18" s="183"/>
    </row>
    <row r="19" spans="2:22" s="5" customFormat="1" ht="112.5" hidden="1" customHeight="1" x14ac:dyDescent="0.45">
      <c r="B19" s="170">
        <v>14</v>
      </c>
      <c r="C19" s="170"/>
      <c r="D19" s="171" t="s">
        <v>56</v>
      </c>
      <c r="E19" s="172" t="s">
        <v>57</v>
      </c>
      <c r="F19" s="173" t="s">
        <v>34</v>
      </c>
      <c r="G19" s="174">
        <v>20970000</v>
      </c>
      <c r="H19" s="171" t="s">
        <v>58</v>
      </c>
      <c r="I19" s="182"/>
      <c r="J19" s="182"/>
      <c r="K19" s="183"/>
      <c r="L19" s="183"/>
      <c r="M19" s="183"/>
      <c r="N19" s="183"/>
      <c r="O19" s="183"/>
      <c r="P19" s="174"/>
      <c r="Q19" s="172" t="s">
        <v>57</v>
      </c>
      <c r="R19" s="183"/>
      <c r="S19" s="183"/>
      <c r="T19" s="183"/>
      <c r="U19" s="183"/>
      <c r="V19" s="183"/>
    </row>
    <row r="20" spans="2:22" s="5" customFormat="1" ht="75" hidden="1" customHeight="1" x14ac:dyDescent="0.45">
      <c r="B20" s="170">
        <v>15</v>
      </c>
      <c r="C20" s="170"/>
      <c r="D20" s="171" t="s">
        <v>59</v>
      </c>
      <c r="E20" s="172" t="s">
        <v>26</v>
      </c>
      <c r="F20" s="173" t="s">
        <v>29</v>
      </c>
      <c r="G20" s="174">
        <v>1500000</v>
      </c>
      <c r="H20" s="171" t="s">
        <v>60</v>
      </c>
      <c r="I20" s="182"/>
      <c r="J20" s="182"/>
      <c r="K20" s="183"/>
      <c r="L20" s="183"/>
      <c r="M20" s="183"/>
      <c r="N20" s="183"/>
      <c r="O20" s="183"/>
      <c r="P20" s="174"/>
      <c r="Q20" s="172" t="s">
        <v>26</v>
      </c>
      <c r="R20" s="183"/>
      <c r="S20" s="183"/>
      <c r="T20" s="183"/>
      <c r="U20" s="183"/>
      <c r="V20" s="183"/>
    </row>
    <row r="21" spans="2:22" s="5" customFormat="1" ht="112.5" hidden="1" customHeight="1" x14ac:dyDescent="0.45">
      <c r="B21" s="170">
        <v>16</v>
      </c>
      <c r="C21" s="170"/>
      <c r="D21" s="171" t="s">
        <v>61</v>
      </c>
      <c r="E21" s="172" t="s">
        <v>62</v>
      </c>
      <c r="F21" s="173" t="s">
        <v>34</v>
      </c>
      <c r="G21" s="174">
        <v>1135000</v>
      </c>
      <c r="H21" s="171" t="s">
        <v>63</v>
      </c>
      <c r="I21" s="182"/>
      <c r="J21" s="182"/>
      <c r="K21" s="183"/>
      <c r="L21" s="183"/>
      <c r="M21" s="183"/>
      <c r="N21" s="183"/>
      <c r="O21" s="183"/>
      <c r="P21" s="174"/>
      <c r="Q21" s="172" t="s">
        <v>62</v>
      </c>
      <c r="R21" s="183"/>
      <c r="S21" s="183"/>
      <c r="T21" s="183"/>
      <c r="U21" s="183"/>
      <c r="V21" s="183"/>
    </row>
    <row r="22" spans="2:22" s="5" customFormat="1" ht="56.25" hidden="1" customHeight="1" x14ac:dyDescent="0.45">
      <c r="B22" s="170">
        <v>17</v>
      </c>
      <c r="C22" s="170"/>
      <c r="D22" s="171" t="s">
        <v>64</v>
      </c>
      <c r="E22" s="172" t="s">
        <v>65</v>
      </c>
      <c r="F22" s="173" t="s">
        <v>23</v>
      </c>
      <c r="G22" s="174">
        <v>1500000</v>
      </c>
      <c r="H22" s="171" t="s">
        <v>66</v>
      </c>
      <c r="I22" s="182"/>
      <c r="J22" s="182"/>
      <c r="K22" s="183"/>
      <c r="L22" s="183"/>
      <c r="M22" s="183"/>
      <c r="N22" s="183"/>
      <c r="O22" s="183"/>
      <c r="P22" s="174"/>
      <c r="Q22" s="172" t="s">
        <v>65</v>
      </c>
      <c r="R22" s="183"/>
      <c r="S22" s="183"/>
      <c r="T22" s="183"/>
      <c r="U22" s="183"/>
      <c r="V22" s="183"/>
    </row>
    <row r="23" spans="2:22" s="5" customFormat="1" ht="56.25" hidden="1" customHeight="1" x14ac:dyDescent="0.45">
      <c r="B23" s="170">
        <v>18</v>
      </c>
      <c r="C23" s="170"/>
      <c r="D23" s="171" t="s">
        <v>67</v>
      </c>
      <c r="E23" s="172" t="s">
        <v>65</v>
      </c>
      <c r="F23" s="173" t="s">
        <v>23</v>
      </c>
      <c r="G23" s="174">
        <v>1500000</v>
      </c>
      <c r="H23" s="171" t="s">
        <v>68</v>
      </c>
      <c r="I23" s="182"/>
      <c r="J23" s="182"/>
      <c r="K23" s="183"/>
      <c r="L23" s="183"/>
      <c r="M23" s="183"/>
      <c r="N23" s="183"/>
      <c r="O23" s="183"/>
      <c r="P23" s="184"/>
      <c r="Q23" s="185" t="s">
        <v>65</v>
      </c>
      <c r="R23" s="183"/>
      <c r="S23" s="183"/>
      <c r="T23" s="183"/>
      <c r="U23" s="183"/>
      <c r="V23" s="183"/>
    </row>
    <row r="24" spans="2:22" s="5" customFormat="1" ht="97.5" x14ac:dyDescent="0.45">
      <c r="B24" s="70">
        <v>1</v>
      </c>
      <c r="C24" s="70">
        <v>2563</v>
      </c>
      <c r="D24" s="71" t="s">
        <v>221</v>
      </c>
      <c r="E24" s="71" t="s">
        <v>174</v>
      </c>
      <c r="F24" s="71" t="s">
        <v>174</v>
      </c>
      <c r="G24" s="157">
        <v>7870000</v>
      </c>
      <c r="H24" s="71" t="s">
        <v>223</v>
      </c>
      <c r="I24" s="72"/>
      <c r="J24" s="72"/>
      <c r="K24" s="142" t="s">
        <v>71</v>
      </c>
      <c r="L24" s="186"/>
      <c r="M24" s="186"/>
      <c r="N24" s="186"/>
      <c r="O24" s="186"/>
      <c r="P24" s="174"/>
      <c r="Q24" s="73" t="s">
        <v>71</v>
      </c>
      <c r="R24" s="186"/>
      <c r="S24" s="186"/>
      <c r="T24" s="186"/>
      <c r="U24" s="186"/>
      <c r="V24" s="186"/>
    </row>
    <row r="25" spans="2:22" s="5" customFormat="1" ht="175.5" x14ac:dyDescent="0.45">
      <c r="B25" s="74">
        <v>2</v>
      </c>
      <c r="C25" s="74">
        <v>2563</v>
      </c>
      <c r="D25" s="71" t="s">
        <v>176</v>
      </c>
      <c r="E25" s="71" t="s">
        <v>174</v>
      </c>
      <c r="F25" s="71" t="s">
        <v>174</v>
      </c>
      <c r="G25" s="157">
        <v>35000000</v>
      </c>
      <c r="H25" s="71" t="s">
        <v>224</v>
      </c>
      <c r="I25" s="72"/>
      <c r="J25" s="72"/>
      <c r="K25" s="142" t="s">
        <v>71</v>
      </c>
      <c r="L25" s="186"/>
      <c r="M25" s="186"/>
      <c r="N25" s="186"/>
      <c r="O25" s="186"/>
      <c r="P25" s="174"/>
      <c r="Q25" s="73" t="s">
        <v>71</v>
      </c>
      <c r="R25" s="186"/>
      <c r="S25" s="186"/>
      <c r="T25" s="186"/>
      <c r="U25" s="186"/>
      <c r="V25" s="186"/>
    </row>
    <row r="26" spans="2:22" ht="156" x14ac:dyDescent="0.45">
      <c r="B26" s="70">
        <v>3</v>
      </c>
      <c r="C26" s="70">
        <v>2563</v>
      </c>
      <c r="D26" s="71" t="s">
        <v>222</v>
      </c>
      <c r="E26" s="71" t="s">
        <v>174</v>
      </c>
      <c r="F26" s="71" t="s">
        <v>174</v>
      </c>
      <c r="G26" s="157">
        <v>50000000</v>
      </c>
      <c r="H26" s="71" t="s">
        <v>175</v>
      </c>
      <c r="I26" s="72"/>
      <c r="J26" s="72"/>
      <c r="K26" s="142" t="s">
        <v>71</v>
      </c>
      <c r="L26" s="186"/>
      <c r="M26" s="186"/>
      <c r="N26" s="186"/>
      <c r="O26" s="186"/>
      <c r="P26" s="174"/>
      <c r="Q26" s="73" t="s">
        <v>71</v>
      </c>
      <c r="R26" s="186"/>
      <c r="S26" s="186"/>
      <c r="T26" s="186"/>
      <c r="U26" s="186"/>
      <c r="V26" s="186"/>
    </row>
    <row r="27" spans="2:22" ht="117" x14ac:dyDescent="0.45">
      <c r="B27" s="74">
        <v>4</v>
      </c>
      <c r="C27" s="74">
        <v>2564</v>
      </c>
      <c r="D27" s="187" t="s">
        <v>227</v>
      </c>
      <c r="E27" s="187" t="s">
        <v>174</v>
      </c>
      <c r="F27" s="187" t="s">
        <v>174</v>
      </c>
      <c r="G27" s="188">
        <v>3000000</v>
      </c>
      <c r="H27" s="187" t="s">
        <v>180</v>
      </c>
      <c r="I27" s="72"/>
      <c r="J27" s="72"/>
      <c r="K27" s="142" t="s">
        <v>71</v>
      </c>
      <c r="L27" s="186"/>
      <c r="M27" s="186"/>
      <c r="N27" s="186"/>
      <c r="O27" s="186"/>
      <c r="P27" s="142"/>
      <c r="Q27" s="73" t="s">
        <v>71</v>
      </c>
      <c r="R27" s="186"/>
      <c r="S27" s="142"/>
      <c r="T27" s="186"/>
      <c r="U27" s="186"/>
      <c r="V27" s="186"/>
    </row>
    <row r="28" spans="2:22" ht="220.5" customHeight="1" x14ac:dyDescent="0.45">
      <c r="B28" s="74">
        <v>5</v>
      </c>
      <c r="C28" s="74">
        <v>2564</v>
      </c>
      <c r="D28" s="187" t="s">
        <v>226</v>
      </c>
      <c r="E28" s="187" t="s">
        <v>174</v>
      </c>
      <c r="F28" s="187" t="s">
        <v>174</v>
      </c>
      <c r="G28" s="188">
        <v>30000000</v>
      </c>
      <c r="H28" s="187" t="s">
        <v>181</v>
      </c>
      <c r="I28" s="72"/>
      <c r="J28" s="72"/>
      <c r="K28" s="142" t="s">
        <v>71</v>
      </c>
      <c r="L28" s="186"/>
      <c r="M28" s="186"/>
      <c r="N28" s="186"/>
      <c r="O28" s="186"/>
      <c r="P28" s="142"/>
      <c r="Q28" s="73" t="s">
        <v>71</v>
      </c>
      <c r="R28" s="186"/>
      <c r="S28" s="142"/>
      <c r="T28" s="186"/>
      <c r="U28" s="186"/>
      <c r="V28" s="186"/>
    </row>
    <row r="29" spans="2:22" ht="117" x14ac:dyDescent="0.45">
      <c r="B29" s="74">
        <v>6</v>
      </c>
      <c r="C29" s="74">
        <v>2564</v>
      </c>
      <c r="D29" s="187" t="s">
        <v>225</v>
      </c>
      <c r="E29" s="187" t="s">
        <v>174</v>
      </c>
      <c r="F29" s="187" t="s">
        <v>174</v>
      </c>
      <c r="G29" s="188">
        <v>20000000</v>
      </c>
      <c r="H29" s="187" t="s">
        <v>182</v>
      </c>
      <c r="I29" s="72"/>
      <c r="J29" s="72"/>
      <c r="K29" s="142" t="s">
        <v>71</v>
      </c>
      <c r="L29" s="186"/>
      <c r="M29" s="186"/>
      <c r="N29" s="186"/>
      <c r="O29" s="186"/>
      <c r="P29" s="142"/>
      <c r="Q29" s="73" t="s">
        <v>71</v>
      </c>
      <c r="R29" s="186"/>
      <c r="S29" s="142"/>
      <c r="T29" s="186"/>
      <c r="U29" s="186"/>
      <c r="V29" s="186"/>
    </row>
    <row r="30" spans="2:22" x14ac:dyDescent="0.5">
      <c r="F30" s="1" t="s">
        <v>207</v>
      </c>
      <c r="G30" s="85">
        <f>G24+G25+G26+G27+G28+G29</f>
        <v>145870000</v>
      </c>
      <c r="H30" s="12" t="s">
        <v>228</v>
      </c>
    </row>
  </sheetData>
  <mergeCells count="17">
    <mergeCell ref="J3:J4"/>
    <mergeCell ref="B1:U1"/>
    <mergeCell ref="K3:L3"/>
    <mergeCell ref="M3:O3"/>
    <mergeCell ref="P3:Q3"/>
    <mergeCell ref="B2:V2"/>
    <mergeCell ref="R3:T3"/>
    <mergeCell ref="U3:V3"/>
    <mergeCell ref="I3:I4"/>
    <mergeCell ref="B5:D5"/>
    <mergeCell ref="E3:E4"/>
    <mergeCell ref="F3:F4"/>
    <mergeCell ref="G3:G4"/>
    <mergeCell ref="H3:H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V28"/>
  <sheetViews>
    <sheetView zoomScale="90" zoomScaleNormal="90" workbookViewId="0">
      <selection activeCell="G31" sqref="G31"/>
    </sheetView>
  </sheetViews>
  <sheetFormatPr defaultRowHeight="23.25" x14ac:dyDescent="0.5"/>
  <cols>
    <col min="1" max="1" width="2.75" style="1" customWidth="1"/>
    <col min="2" max="2" width="4.75" style="1" customWidth="1"/>
    <col min="3" max="3" width="11.75" style="1" customWidth="1"/>
    <col min="4" max="4" width="23.875" style="1" customWidth="1"/>
    <col min="5" max="5" width="15.375" style="1" customWidth="1"/>
    <col min="6" max="6" width="12.375" style="1" customWidth="1"/>
    <col min="7" max="7" width="11.75" style="1" customWidth="1"/>
    <col min="8" max="8" width="24" style="12" customWidth="1"/>
    <col min="9" max="9" width="13.25" style="108" customWidth="1"/>
    <col min="10" max="10" width="11.125" style="108" customWidth="1"/>
    <col min="11" max="11" width="10.75" style="95" customWidth="1"/>
    <col min="12" max="12" width="8.125" style="95" customWidth="1"/>
    <col min="13" max="14" width="9.25" style="95" customWidth="1"/>
    <col min="15" max="15" width="8.625" style="95" customWidth="1"/>
    <col min="16" max="16" width="9.375" style="113" customWidth="1"/>
    <col min="17" max="17" width="9.125" style="113" customWidth="1"/>
    <col min="18" max="18" width="10.75" style="95" customWidth="1"/>
    <col min="19" max="20" width="9" style="95"/>
    <col min="21" max="21" width="7.5" style="95" customWidth="1"/>
    <col min="22" max="22" width="9.25" style="95" customWidth="1"/>
    <col min="23" max="255" width="9" style="1"/>
    <col min="256" max="256" width="2.75" style="1" customWidth="1"/>
    <col min="257" max="257" width="4.75" style="1" customWidth="1"/>
    <col min="258" max="258" width="28.625" style="1" customWidth="1"/>
    <col min="259" max="259" width="15.375" style="1" customWidth="1"/>
    <col min="260" max="260" width="12.375" style="1" customWidth="1"/>
    <col min="261" max="261" width="10.875" style="1" customWidth="1"/>
    <col min="262" max="262" width="26.375" style="1" customWidth="1"/>
    <col min="263" max="264" width="10.875" style="1" customWidth="1"/>
    <col min="265" max="265" width="9.375" style="1" customWidth="1"/>
    <col min="266" max="266" width="9.125" style="1" customWidth="1"/>
    <col min="267" max="511" width="9" style="1"/>
    <col min="512" max="512" width="2.75" style="1" customWidth="1"/>
    <col min="513" max="513" width="4.75" style="1" customWidth="1"/>
    <col min="514" max="514" width="28.625" style="1" customWidth="1"/>
    <col min="515" max="515" width="15.375" style="1" customWidth="1"/>
    <col min="516" max="516" width="12.375" style="1" customWidth="1"/>
    <col min="517" max="517" width="10.875" style="1" customWidth="1"/>
    <col min="518" max="518" width="26.375" style="1" customWidth="1"/>
    <col min="519" max="520" width="10.875" style="1" customWidth="1"/>
    <col min="521" max="521" width="9.375" style="1" customWidth="1"/>
    <col min="522" max="522" width="9.125" style="1" customWidth="1"/>
    <col min="523" max="767" width="9" style="1"/>
    <col min="768" max="768" width="2.75" style="1" customWidth="1"/>
    <col min="769" max="769" width="4.75" style="1" customWidth="1"/>
    <col min="770" max="770" width="28.625" style="1" customWidth="1"/>
    <col min="771" max="771" width="15.375" style="1" customWidth="1"/>
    <col min="772" max="772" width="12.375" style="1" customWidth="1"/>
    <col min="773" max="773" width="10.875" style="1" customWidth="1"/>
    <col min="774" max="774" width="26.375" style="1" customWidth="1"/>
    <col min="775" max="776" width="10.875" style="1" customWidth="1"/>
    <col min="777" max="777" width="9.375" style="1" customWidth="1"/>
    <col min="778" max="778" width="9.125" style="1" customWidth="1"/>
    <col min="779" max="1023" width="9" style="1"/>
    <col min="1024" max="1024" width="2.75" style="1" customWidth="1"/>
    <col min="1025" max="1025" width="4.75" style="1" customWidth="1"/>
    <col min="1026" max="1026" width="28.625" style="1" customWidth="1"/>
    <col min="1027" max="1027" width="15.375" style="1" customWidth="1"/>
    <col min="1028" max="1028" width="12.375" style="1" customWidth="1"/>
    <col min="1029" max="1029" width="10.875" style="1" customWidth="1"/>
    <col min="1030" max="1030" width="26.375" style="1" customWidth="1"/>
    <col min="1031" max="1032" width="10.875" style="1" customWidth="1"/>
    <col min="1033" max="1033" width="9.375" style="1" customWidth="1"/>
    <col min="1034" max="1034" width="9.125" style="1" customWidth="1"/>
    <col min="1035" max="1279" width="9" style="1"/>
    <col min="1280" max="1280" width="2.75" style="1" customWidth="1"/>
    <col min="1281" max="1281" width="4.75" style="1" customWidth="1"/>
    <col min="1282" max="1282" width="28.625" style="1" customWidth="1"/>
    <col min="1283" max="1283" width="15.375" style="1" customWidth="1"/>
    <col min="1284" max="1284" width="12.375" style="1" customWidth="1"/>
    <col min="1285" max="1285" width="10.875" style="1" customWidth="1"/>
    <col min="1286" max="1286" width="26.375" style="1" customWidth="1"/>
    <col min="1287" max="1288" width="10.875" style="1" customWidth="1"/>
    <col min="1289" max="1289" width="9.375" style="1" customWidth="1"/>
    <col min="1290" max="1290" width="9.125" style="1" customWidth="1"/>
    <col min="1291" max="1535" width="9" style="1"/>
    <col min="1536" max="1536" width="2.75" style="1" customWidth="1"/>
    <col min="1537" max="1537" width="4.75" style="1" customWidth="1"/>
    <col min="1538" max="1538" width="28.625" style="1" customWidth="1"/>
    <col min="1539" max="1539" width="15.375" style="1" customWidth="1"/>
    <col min="1540" max="1540" width="12.375" style="1" customWidth="1"/>
    <col min="1541" max="1541" width="10.875" style="1" customWidth="1"/>
    <col min="1542" max="1542" width="26.375" style="1" customWidth="1"/>
    <col min="1543" max="1544" width="10.875" style="1" customWidth="1"/>
    <col min="1545" max="1545" width="9.375" style="1" customWidth="1"/>
    <col min="1546" max="1546" width="9.125" style="1" customWidth="1"/>
    <col min="1547" max="1791" width="9" style="1"/>
    <col min="1792" max="1792" width="2.75" style="1" customWidth="1"/>
    <col min="1793" max="1793" width="4.75" style="1" customWidth="1"/>
    <col min="1794" max="1794" width="28.625" style="1" customWidth="1"/>
    <col min="1795" max="1795" width="15.375" style="1" customWidth="1"/>
    <col min="1796" max="1796" width="12.375" style="1" customWidth="1"/>
    <col min="1797" max="1797" width="10.875" style="1" customWidth="1"/>
    <col min="1798" max="1798" width="26.375" style="1" customWidth="1"/>
    <col min="1799" max="1800" width="10.875" style="1" customWidth="1"/>
    <col min="1801" max="1801" width="9.375" style="1" customWidth="1"/>
    <col min="1802" max="1802" width="9.125" style="1" customWidth="1"/>
    <col min="1803" max="2047" width="9" style="1"/>
    <col min="2048" max="2048" width="2.75" style="1" customWidth="1"/>
    <col min="2049" max="2049" width="4.75" style="1" customWidth="1"/>
    <col min="2050" max="2050" width="28.625" style="1" customWidth="1"/>
    <col min="2051" max="2051" width="15.375" style="1" customWidth="1"/>
    <col min="2052" max="2052" width="12.375" style="1" customWidth="1"/>
    <col min="2053" max="2053" width="10.875" style="1" customWidth="1"/>
    <col min="2054" max="2054" width="26.375" style="1" customWidth="1"/>
    <col min="2055" max="2056" width="10.875" style="1" customWidth="1"/>
    <col min="2057" max="2057" width="9.375" style="1" customWidth="1"/>
    <col min="2058" max="2058" width="9.125" style="1" customWidth="1"/>
    <col min="2059" max="2303" width="9" style="1"/>
    <col min="2304" max="2304" width="2.75" style="1" customWidth="1"/>
    <col min="2305" max="2305" width="4.75" style="1" customWidth="1"/>
    <col min="2306" max="2306" width="28.625" style="1" customWidth="1"/>
    <col min="2307" max="2307" width="15.375" style="1" customWidth="1"/>
    <col min="2308" max="2308" width="12.375" style="1" customWidth="1"/>
    <col min="2309" max="2309" width="10.875" style="1" customWidth="1"/>
    <col min="2310" max="2310" width="26.375" style="1" customWidth="1"/>
    <col min="2311" max="2312" width="10.875" style="1" customWidth="1"/>
    <col min="2313" max="2313" width="9.375" style="1" customWidth="1"/>
    <col min="2314" max="2314" width="9.125" style="1" customWidth="1"/>
    <col min="2315" max="2559" width="9" style="1"/>
    <col min="2560" max="2560" width="2.75" style="1" customWidth="1"/>
    <col min="2561" max="2561" width="4.75" style="1" customWidth="1"/>
    <col min="2562" max="2562" width="28.625" style="1" customWidth="1"/>
    <col min="2563" max="2563" width="15.375" style="1" customWidth="1"/>
    <col min="2564" max="2564" width="12.375" style="1" customWidth="1"/>
    <col min="2565" max="2565" width="10.875" style="1" customWidth="1"/>
    <col min="2566" max="2566" width="26.375" style="1" customWidth="1"/>
    <col min="2567" max="2568" width="10.875" style="1" customWidth="1"/>
    <col min="2569" max="2569" width="9.375" style="1" customWidth="1"/>
    <col min="2570" max="2570" width="9.125" style="1" customWidth="1"/>
    <col min="2571" max="2815" width="9" style="1"/>
    <col min="2816" max="2816" width="2.75" style="1" customWidth="1"/>
    <col min="2817" max="2817" width="4.75" style="1" customWidth="1"/>
    <col min="2818" max="2818" width="28.625" style="1" customWidth="1"/>
    <col min="2819" max="2819" width="15.375" style="1" customWidth="1"/>
    <col min="2820" max="2820" width="12.375" style="1" customWidth="1"/>
    <col min="2821" max="2821" width="10.875" style="1" customWidth="1"/>
    <col min="2822" max="2822" width="26.375" style="1" customWidth="1"/>
    <col min="2823" max="2824" width="10.875" style="1" customWidth="1"/>
    <col min="2825" max="2825" width="9.375" style="1" customWidth="1"/>
    <col min="2826" max="2826" width="9.125" style="1" customWidth="1"/>
    <col min="2827" max="3071" width="9" style="1"/>
    <col min="3072" max="3072" width="2.75" style="1" customWidth="1"/>
    <col min="3073" max="3073" width="4.75" style="1" customWidth="1"/>
    <col min="3074" max="3074" width="28.625" style="1" customWidth="1"/>
    <col min="3075" max="3075" width="15.375" style="1" customWidth="1"/>
    <col min="3076" max="3076" width="12.375" style="1" customWidth="1"/>
    <col min="3077" max="3077" width="10.875" style="1" customWidth="1"/>
    <col min="3078" max="3078" width="26.375" style="1" customWidth="1"/>
    <col min="3079" max="3080" width="10.875" style="1" customWidth="1"/>
    <col min="3081" max="3081" width="9.375" style="1" customWidth="1"/>
    <col min="3082" max="3082" width="9.125" style="1" customWidth="1"/>
    <col min="3083" max="3327" width="9" style="1"/>
    <col min="3328" max="3328" width="2.75" style="1" customWidth="1"/>
    <col min="3329" max="3329" width="4.75" style="1" customWidth="1"/>
    <col min="3330" max="3330" width="28.625" style="1" customWidth="1"/>
    <col min="3331" max="3331" width="15.375" style="1" customWidth="1"/>
    <col min="3332" max="3332" width="12.375" style="1" customWidth="1"/>
    <col min="3333" max="3333" width="10.875" style="1" customWidth="1"/>
    <col min="3334" max="3334" width="26.375" style="1" customWidth="1"/>
    <col min="3335" max="3336" width="10.875" style="1" customWidth="1"/>
    <col min="3337" max="3337" width="9.375" style="1" customWidth="1"/>
    <col min="3338" max="3338" width="9.125" style="1" customWidth="1"/>
    <col min="3339" max="3583" width="9" style="1"/>
    <col min="3584" max="3584" width="2.75" style="1" customWidth="1"/>
    <col min="3585" max="3585" width="4.75" style="1" customWidth="1"/>
    <col min="3586" max="3586" width="28.625" style="1" customWidth="1"/>
    <col min="3587" max="3587" width="15.375" style="1" customWidth="1"/>
    <col min="3588" max="3588" width="12.375" style="1" customWidth="1"/>
    <col min="3589" max="3589" width="10.875" style="1" customWidth="1"/>
    <col min="3590" max="3590" width="26.375" style="1" customWidth="1"/>
    <col min="3591" max="3592" width="10.875" style="1" customWidth="1"/>
    <col min="3593" max="3593" width="9.375" style="1" customWidth="1"/>
    <col min="3594" max="3594" width="9.125" style="1" customWidth="1"/>
    <col min="3595" max="3839" width="9" style="1"/>
    <col min="3840" max="3840" width="2.75" style="1" customWidth="1"/>
    <col min="3841" max="3841" width="4.75" style="1" customWidth="1"/>
    <col min="3842" max="3842" width="28.625" style="1" customWidth="1"/>
    <col min="3843" max="3843" width="15.375" style="1" customWidth="1"/>
    <col min="3844" max="3844" width="12.375" style="1" customWidth="1"/>
    <col min="3845" max="3845" width="10.875" style="1" customWidth="1"/>
    <col min="3846" max="3846" width="26.375" style="1" customWidth="1"/>
    <col min="3847" max="3848" width="10.875" style="1" customWidth="1"/>
    <col min="3849" max="3849" width="9.375" style="1" customWidth="1"/>
    <col min="3850" max="3850" width="9.125" style="1" customWidth="1"/>
    <col min="3851" max="4095" width="9" style="1"/>
    <col min="4096" max="4096" width="2.75" style="1" customWidth="1"/>
    <col min="4097" max="4097" width="4.75" style="1" customWidth="1"/>
    <col min="4098" max="4098" width="28.625" style="1" customWidth="1"/>
    <col min="4099" max="4099" width="15.375" style="1" customWidth="1"/>
    <col min="4100" max="4100" width="12.375" style="1" customWidth="1"/>
    <col min="4101" max="4101" width="10.875" style="1" customWidth="1"/>
    <col min="4102" max="4102" width="26.375" style="1" customWidth="1"/>
    <col min="4103" max="4104" width="10.875" style="1" customWidth="1"/>
    <col min="4105" max="4105" width="9.375" style="1" customWidth="1"/>
    <col min="4106" max="4106" width="9.125" style="1" customWidth="1"/>
    <col min="4107" max="4351" width="9" style="1"/>
    <col min="4352" max="4352" width="2.75" style="1" customWidth="1"/>
    <col min="4353" max="4353" width="4.75" style="1" customWidth="1"/>
    <col min="4354" max="4354" width="28.625" style="1" customWidth="1"/>
    <col min="4355" max="4355" width="15.375" style="1" customWidth="1"/>
    <col min="4356" max="4356" width="12.375" style="1" customWidth="1"/>
    <col min="4357" max="4357" width="10.875" style="1" customWidth="1"/>
    <col min="4358" max="4358" width="26.375" style="1" customWidth="1"/>
    <col min="4359" max="4360" width="10.875" style="1" customWidth="1"/>
    <col min="4361" max="4361" width="9.375" style="1" customWidth="1"/>
    <col min="4362" max="4362" width="9.125" style="1" customWidth="1"/>
    <col min="4363" max="4607" width="9" style="1"/>
    <col min="4608" max="4608" width="2.75" style="1" customWidth="1"/>
    <col min="4609" max="4609" width="4.75" style="1" customWidth="1"/>
    <col min="4610" max="4610" width="28.625" style="1" customWidth="1"/>
    <col min="4611" max="4611" width="15.375" style="1" customWidth="1"/>
    <col min="4612" max="4612" width="12.375" style="1" customWidth="1"/>
    <col min="4613" max="4613" width="10.875" style="1" customWidth="1"/>
    <col min="4614" max="4614" width="26.375" style="1" customWidth="1"/>
    <col min="4615" max="4616" width="10.875" style="1" customWidth="1"/>
    <col min="4617" max="4617" width="9.375" style="1" customWidth="1"/>
    <col min="4618" max="4618" width="9.125" style="1" customWidth="1"/>
    <col min="4619" max="4863" width="9" style="1"/>
    <col min="4864" max="4864" width="2.75" style="1" customWidth="1"/>
    <col min="4865" max="4865" width="4.75" style="1" customWidth="1"/>
    <col min="4866" max="4866" width="28.625" style="1" customWidth="1"/>
    <col min="4867" max="4867" width="15.375" style="1" customWidth="1"/>
    <col min="4868" max="4868" width="12.375" style="1" customWidth="1"/>
    <col min="4869" max="4869" width="10.875" style="1" customWidth="1"/>
    <col min="4870" max="4870" width="26.375" style="1" customWidth="1"/>
    <col min="4871" max="4872" width="10.875" style="1" customWidth="1"/>
    <col min="4873" max="4873" width="9.375" style="1" customWidth="1"/>
    <col min="4874" max="4874" width="9.125" style="1" customWidth="1"/>
    <col min="4875" max="5119" width="9" style="1"/>
    <col min="5120" max="5120" width="2.75" style="1" customWidth="1"/>
    <col min="5121" max="5121" width="4.75" style="1" customWidth="1"/>
    <col min="5122" max="5122" width="28.625" style="1" customWidth="1"/>
    <col min="5123" max="5123" width="15.375" style="1" customWidth="1"/>
    <col min="5124" max="5124" width="12.375" style="1" customWidth="1"/>
    <col min="5125" max="5125" width="10.875" style="1" customWidth="1"/>
    <col min="5126" max="5126" width="26.375" style="1" customWidth="1"/>
    <col min="5127" max="5128" width="10.875" style="1" customWidth="1"/>
    <col min="5129" max="5129" width="9.375" style="1" customWidth="1"/>
    <col min="5130" max="5130" width="9.125" style="1" customWidth="1"/>
    <col min="5131" max="5375" width="9" style="1"/>
    <col min="5376" max="5376" width="2.75" style="1" customWidth="1"/>
    <col min="5377" max="5377" width="4.75" style="1" customWidth="1"/>
    <col min="5378" max="5378" width="28.625" style="1" customWidth="1"/>
    <col min="5379" max="5379" width="15.375" style="1" customWidth="1"/>
    <col min="5380" max="5380" width="12.375" style="1" customWidth="1"/>
    <col min="5381" max="5381" width="10.875" style="1" customWidth="1"/>
    <col min="5382" max="5382" width="26.375" style="1" customWidth="1"/>
    <col min="5383" max="5384" width="10.875" style="1" customWidth="1"/>
    <col min="5385" max="5385" width="9.375" style="1" customWidth="1"/>
    <col min="5386" max="5386" width="9.125" style="1" customWidth="1"/>
    <col min="5387" max="5631" width="9" style="1"/>
    <col min="5632" max="5632" width="2.75" style="1" customWidth="1"/>
    <col min="5633" max="5633" width="4.75" style="1" customWidth="1"/>
    <col min="5634" max="5634" width="28.625" style="1" customWidth="1"/>
    <col min="5635" max="5635" width="15.375" style="1" customWidth="1"/>
    <col min="5636" max="5636" width="12.375" style="1" customWidth="1"/>
    <col min="5637" max="5637" width="10.875" style="1" customWidth="1"/>
    <col min="5638" max="5638" width="26.375" style="1" customWidth="1"/>
    <col min="5639" max="5640" width="10.875" style="1" customWidth="1"/>
    <col min="5641" max="5641" width="9.375" style="1" customWidth="1"/>
    <col min="5642" max="5642" width="9.125" style="1" customWidth="1"/>
    <col min="5643" max="5887" width="9" style="1"/>
    <col min="5888" max="5888" width="2.75" style="1" customWidth="1"/>
    <col min="5889" max="5889" width="4.75" style="1" customWidth="1"/>
    <col min="5890" max="5890" width="28.625" style="1" customWidth="1"/>
    <col min="5891" max="5891" width="15.375" style="1" customWidth="1"/>
    <col min="5892" max="5892" width="12.375" style="1" customWidth="1"/>
    <col min="5893" max="5893" width="10.875" style="1" customWidth="1"/>
    <col min="5894" max="5894" width="26.375" style="1" customWidth="1"/>
    <col min="5895" max="5896" width="10.875" style="1" customWidth="1"/>
    <col min="5897" max="5897" width="9.375" style="1" customWidth="1"/>
    <col min="5898" max="5898" width="9.125" style="1" customWidth="1"/>
    <col min="5899" max="6143" width="9" style="1"/>
    <col min="6144" max="6144" width="2.75" style="1" customWidth="1"/>
    <col min="6145" max="6145" width="4.75" style="1" customWidth="1"/>
    <col min="6146" max="6146" width="28.625" style="1" customWidth="1"/>
    <col min="6147" max="6147" width="15.375" style="1" customWidth="1"/>
    <col min="6148" max="6148" width="12.375" style="1" customWidth="1"/>
    <col min="6149" max="6149" width="10.875" style="1" customWidth="1"/>
    <col min="6150" max="6150" width="26.375" style="1" customWidth="1"/>
    <col min="6151" max="6152" width="10.875" style="1" customWidth="1"/>
    <col min="6153" max="6153" width="9.375" style="1" customWidth="1"/>
    <col min="6154" max="6154" width="9.125" style="1" customWidth="1"/>
    <col min="6155" max="6399" width="9" style="1"/>
    <col min="6400" max="6400" width="2.75" style="1" customWidth="1"/>
    <col min="6401" max="6401" width="4.75" style="1" customWidth="1"/>
    <col min="6402" max="6402" width="28.625" style="1" customWidth="1"/>
    <col min="6403" max="6403" width="15.375" style="1" customWidth="1"/>
    <col min="6404" max="6404" width="12.375" style="1" customWidth="1"/>
    <col min="6405" max="6405" width="10.875" style="1" customWidth="1"/>
    <col min="6406" max="6406" width="26.375" style="1" customWidth="1"/>
    <col min="6407" max="6408" width="10.875" style="1" customWidth="1"/>
    <col min="6409" max="6409" width="9.375" style="1" customWidth="1"/>
    <col min="6410" max="6410" width="9.125" style="1" customWidth="1"/>
    <col min="6411" max="6655" width="9" style="1"/>
    <col min="6656" max="6656" width="2.75" style="1" customWidth="1"/>
    <col min="6657" max="6657" width="4.75" style="1" customWidth="1"/>
    <col min="6658" max="6658" width="28.625" style="1" customWidth="1"/>
    <col min="6659" max="6659" width="15.375" style="1" customWidth="1"/>
    <col min="6660" max="6660" width="12.375" style="1" customWidth="1"/>
    <col min="6661" max="6661" width="10.875" style="1" customWidth="1"/>
    <col min="6662" max="6662" width="26.375" style="1" customWidth="1"/>
    <col min="6663" max="6664" width="10.875" style="1" customWidth="1"/>
    <col min="6665" max="6665" width="9.375" style="1" customWidth="1"/>
    <col min="6666" max="6666" width="9.125" style="1" customWidth="1"/>
    <col min="6667" max="6911" width="9" style="1"/>
    <col min="6912" max="6912" width="2.75" style="1" customWidth="1"/>
    <col min="6913" max="6913" width="4.75" style="1" customWidth="1"/>
    <col min="6914" max="6914" width="28.625" style="1" customWidth="1"/>
    <col min="6915" max="6915" width="15.375" style="1" customWidth="1"/>
    <col min="6916" max="6916" width="12.375" style="1" customWidth="1"/>
    <col min="6917" max="6917" width="10.875" style="1" customWidth="1"/>
    <col min="6918" max="6918" width="26.375" style="1" customWidth="1"/>
    <col min="6919" max="6920" width="10.875" style="1" customWidth="1"/>
    <col min="6921" max="6921" width="9.375" style="1" customWidth="1"/>
    <col min="6922" max="6922" width="9.125" style="1" customWidth="1"/>
    <col min="6923" max="7167" width="9" style="1"/>
    <col min="7168" max="7168" width="2.75" style="1" customWidth="1"/>
    <col min="7169" max="7169" width="4.75" style="1" customWidth="1"/>
    <col min="7170" max="7170" width="28.625" style="1" customWidth="1"/>
    <col min="7171" max="7171" width="15.375" style="1" customWidth="1"/>
    <col min="7172" max="7172" width="12.375" style="1" customWidth="1"/>
    <col min="7173" max="7173" width="10.875" style="1" customWidth="1"/>
    <col min="7174" max="7174" width="26.375" style="1" customWidth="1"/>
    <col min="7175" max="7176" width="10.875" style="1" customWidth="1"/>
    <col min="7177" max="7177" width="9.375" style="1" customWidth="1"/>
    <col min="7178" max="7178" width="9.125" style="1" customWidth="1"/>
    <col min="7179" max="7423" width="9" style="1"/>
    <col min="7424" max="7424" width="2.75" style="1" customWidth="1"/>
    <col min="7425" max="7425" width="4.75" style="1" customWidth="1"/>
    <col min="7426" max="7426" width="28.625" style="1" customWidth="1"/>
    <col min="7427" max="7427" width="15.375" style="1" customWidth="1"/>
    <col min="7428" max="7428" width="12.375" style="1" customWidth="1"/>
    <col min="7429" max="7429" width="10.875" style="1" customWidth="1"/>
    <col min="7430" max="7430" width="26.375" style="1" customWidth="1"/>
    <col min="7431" max="7432" width="10.875" style="1" customWidth="1"/>
    <col min="7433" max="7433" width="9.375" style="1" customWidth="1"/>
    <col min="7434" max="7434" width="9.125" style="1" customWidth="1"/>
    <col min="7435" max="7679" width="9" style="1"/>
    <col min="7680" max="7680" width="2.75" style="1" customWidth="1"/>
    <col min="7681" max="7681" width="4.75" style="1" customWidth="1"/>
    <col min="7682" max="7682" width="28.625" style="1" customWidth="1"/>
    <col min="7683" max="7683" width="15.375" style="1" customWidth="1"/>
    <col min="7684" max="7684" width="12.375" style="1" customWidth="1"/>
    <col min="7685" max="7685" width="10.875" style="1" customWidth="1"/>
    <col min="7686" max="7686" width="26.375" style="1" customWidth="1"/>
    <col min="7687" max="7688" width="10.875" style="1" customWidth="1"/>
    <col min="7689" max="7689" width="9.375" style="1" customWidth="1"/>
    <col min="7690" max="7690" width="9.125" style="1" customWidth="1"/>
    <col min="7691" max="7935" width="9" style="1"/>
    <col min="7936" max="7936" width="2.75" style="1" customWidth="1"/>
    <col min="7937" max="7937" width="4.75" style="1" customWidth="1"/>
    <col min="7938" max="7938" width="28.625" style="1" customWidth="1"/>
    <col min="7939" max="7939" width="15.375" style="1" customWidth="1"/>
    <col min="7940" max="7940" width="12.375" style="1" customWidth="1"/>
    <col min="7941" max="7941" width="10.875" style="1" customWidth="1"/>
    <col min="7942" max="7942" width="26.375" style="1" customWidth="1"/>
    <col min="7943" max="7944" width="10.875" style="1" customWidth="1"/>
    <col min="7945" max="7945" width="9.375" style="1" customWidth="1"/>
    <col min="7946" max="7946" width="9.125" style="1" customWidth="1"/>
    <col min="7947" max="8191" width="9" style="1"/>
    <col min="8192" max="8192" width="2.75" style="1" customWidth="1"/>
    <col min="8193" max="8193" width="4.75" style="1" customWidth="1"/>
    <col min="8194" max="8194" width="28.625" style="1" customWidth="1"/>
    <col min="8195" max="8195" width="15.375" style="1" customWidth="1"/>
    <col min="8196" max="8196" width="12.375" style="1" customWidth="1"/>
    <col min="8197" max="8197" width="10.875" style="1" customWidth="1"/>
    <col min="8198" max="8198" width="26.375" style="1" customWidth="1"/>
    <col min="8199" max="8200" width="10.875" style="1" customWidth="1"/>
    <col min="8201" max="8201" width="9.375" style="1" customWidth="1"/>
    <col min="8202" max="8202" width="9.125" style="1" customWidth="1"/>
    <col min="8203" max="8447" width="9" style="1"/>
    <col min="8448" max="8448" width="2.75" style="1" customWidth="1"/>
    <col min="8449" max="8449" width="4.75" style="1" customWidth="1"/>
    <col min="8450" max="8450" width="28.625" style="1" customWidth="1"/>
    <col min="8451" max="8451" width="15.375" style="1" customWidth="1"/>
    <col min="8452" max="8452" width="12.375" style="1" customWidth="1"/>
    <col min="8453" max="8453" width="10.875" style="1" customWidth="1"/>
    <col min="8454" max="8454" width="26.375" style="1" customWidth="1"/>
    <col min="8455" max="8456" width="10.875" style="1" customWidth="1"/>
    <col min="8457" max="8457" width="9.375" style="1" customWidth="1"/>
    <col min="8458" max="8458" width="9.125" style="1" customWidth="1"/>
    <col min="8459" max="8703" width="9" style="1"/>
    <col min="8704" max="8704" width="2.75" style="1" customWidth="1"/>
    <col min="8705" max="8705" width="4.75" style="1" customWidth="1"/>
    <col min="8706" max="8706" width="28.625" style="1" customWidth="1"/>
    <col min="8707" max="8707" width="15.375" style="1" customWidth="1"/>
    <col min="8708" max="8708" width="12.375" style="1" customWidth="1"/>
    <col min="8709" max="8709" width="10.875" style="1" customWidth="1"/>
    <col min="8710" max="8710" width="26.375" style="1" customWidth="1"/>
    <col min="8711" max="8712" width="10.875" style="1" customWidth="1"/>
    <col min="8713" max="8713" width="9.375" style="1" customWidth="1"/>
    <col min="8714" max="8714" width="9.125" style="1" customWidth="1"/>
    <col min="8715" max="8959" width="9" style="1"/>
    <col min="8960" max="8960" width="2.75" style="1" customWidth="1"/>
    <col min="8961" max="8961" width="4.75" style="1" customWidth="1"/>
    <col min="8962" max="8962" width="28.625" style="1" customWidth="1"/>
    <col min="8963" max="8963" width="15.375" style="1" customWidth="1"/>
    <col min="8964" max="8964" width="12.375" style="1" customWidth="1"/>
    <col min="8965" max="8965" width="10.875" style="1" customWidth="1"/>
    <col min="8966" max="8966" width="26.375" style="1" customWidth="1"/>
    <col min="8967" max="8968" width="10.875" style="1" customWidth="1"/>
    <col min="8969" max="8969" width="9.375" style="1" customWidth="1"/>
    <col min="8970" max="8970" width="9.125" style="1" customWidth="1"/>
    <col min="8971" max="9215" width="9" style="1"/>
    <col min="9216" max="9216" width="2.75" style="1" customWidth="1"/>
    <col min="9217" max="9217" width="4.75" style="1" customWidth="1"/>
    <col min="9218" max="9218" width="28.625" style="1" customWidth="1"/>
    <col min="9219" max="9219" width="15.375" style="1" customWidth="1"/>
    <col min="9220" max="9220" width="12.375" style="1" customWidth="1"/>
    <col min="9221" max="9221" width="10.875" style="1" customWidth="1"/>
    <col min="9222" max="9222" width="26.375" style="1" customWidth="1"/>
    <col min="9223" max="9224" width="10.875" style="1" customWidth="1"/>
    <col min="9225" max="9225" width="9.375" style="1" customWidth="1"/>
    <col min="9226" max="9226" width="9.125" style="1" customWidth="1"/>
    <col min="9227" max="9471" width="9" style="1"/>
    <col min="9472" max="9472" width="2.75" style="1" customWidth="1"/>
    <col min="9473" max="9473" width="4.75" style="1" customWidth="1"/>
    <col min="9474" max="9474" width="28.625" style="1" customWidth="1"/>
    <col min="9475" max="9475" width="15.375" style="1" customWidth="1"/>
    <col min="9476" max="9476" width="12.375" style="1" customWidth="1"/>
    <col min="9477" max="9477" width="10.875" style="1" customWidth="1"/>
    <col min="9478" max="9478" width="26.375" style="1" customWidth="1"/>
    <col min="9479" max="9480" width="10.875" style="1" customWidth="1"/>
    <col min="9481" max="9481" width="9.375" style="1" customWidth="1"/>
    <col min="9482" max="9482" width="9.125" style="1" customWidth="1"/>
    <col min="9483" max="9727" width="9" style="1"/>
    <col min="9728" max="9728" width="2.75" style="1" customWidth="1"/>
    <col min="9729" max="9729" width="4.75" style="1" customWidth="1"/>
    <col min="9730" max="9730" width="28.625" style="1" customWidth="1"/>
    <col min="9731" max="9731" width="15.375" style="1" customWidth="1"/>
    <col min="9732" max="9732" width="12.375" style="1" customWidth="1"/>
    <col min="9733" max="9733" width="10.875" style="1" customWidth="1"/>
    <col min="9734" max="9734" width="26.375" style="1" customWidth="1"/>
    <col min="9735" max="9736" width="10.875" style="1" customWidth="1"/>
    <col min="9737" max="9737" width="9.375" style="1" customWidth="1"/>
    <col min="9738" max="9738" width="9.125" style="1" customWidth="1"/>
    <col min="9739" max="9983" width="9" style="1"/>
    <col min="9984" max="9984" width="2.75" style="1" customWidth="1"/>
    <col min="9985" max="9985" width="4.75" style="1" customWidth="1"/>
    <col min="9986" max="9986" width="28.625" style="1" customWidth="1"/>
    <col min="9987" max="9987" width="15.375" style="1" customWidth="1"/>
    <col min="9988" max="9988" width="12.375" style="1" customWidth="1"/>
    <col min="9989" max="9989" width="10.875" style="1" customWidth="1"/>
    <col min="9990" max="9990" width="26.375" style="1" customWidth="1"/>
    <col min="9991" max="9992" width="10.875" style="1" customWidth="1"/>
    <col min="9993" max="9993" width="9.375" style="1" customWidth="1"/>
    <col min="9994" max="9994" width="9.125" style="1" customWidth="1"/>
    <col min="9995" max="10239" width="9" style="1"/>
    <col min="10240" max="10240" width="2.75" style="1" customWidth="1"/>
    <col min="10241" max="10241" width="4.75" style="1" customWidth="1"/>
    <col min="10242" max="10242" width="28.625" style="1" customWidth="1"/>
    <col min="10243" max="10243" width="15.375" style="1" customWidth="1"/>
    <col min="10244" max="10244" width="12.375" style="1" customWidth="1"/>
    <col min="10245" max="10245" width="10.875" style="1" customWidth="1"/>
    <col min="10246" max="10246" width="26.375" style="1" customWidth="1"/>
    <col min="10247" max="10248" width="10.875" style="1" customWidth="1"/>
    <col min="10249" max="10249" width="9.375" style="1" customWidth="1"/>
    <col min="10250" max="10250" width="9.125" style="1" customWidth="1"/>
    <col min="10251" max="10495" width="9" style="1"/>
    <col min="10496" max="10496" width="2.75" style="1" customWidth="1"/>
    <col min="10497" max="10497" width="4.75" style="1" customWidth="1"/>
    <col min="10498" max="10498" width="28.625" style="1" customWidth="1"/>
    <col min="10499" max="10499" width="15.375" style="1" customWidth="1"/>
    <col min="10500" max="10500" width="12.375" style="1" customWidth="1"/>
    <col min="10501" max="10501" width="10.875" style="1" customWidth="1"/>
    <col min="10502" max="10502" width="26.375" style="1" customWidth="1"/>
    <col min="10503" max="10504" width="10.875" style="1" customWidth="1"/>
    <col min="10505" max="10505" width="9.375" style="1" customWidth="1"/>
    <col min="10506" max="10506" width="9.125" style="1" customWidth="1"/>
    <col min="10507" max="10751" width="9" style="1"/>
    <col min="10752" max="10752" width="2.75" style="1" customWidth="1"/>
    <col min="10753" max="10753" width="4.75" style="1" customWidth="1"/>
    <col min="10754" max="10754" width="28.625" style="1" customWidth="1"/>
    <col min="10755" max="10755" width="15.375" style="1" customWidth="1"/>
    <col min="10756" max="10756" width="12.375" style="1" customWidth="1"/>
    <col min="10757" max="10757" width="10.875" style="1" customWidth="1"/>
    <col min="10758" max="10758" width="26.375" style="1" customWidth="1"/>
    <col min="10759" max="10760" width="10.875" style="1" customWidth="1"/>
    <col min="10761" max="10761" width="9.375" style="1" customWidth="1"/>
    <col min="10762" max="10762" width="9.125" style="1" customWidth="1"/>
    <col min="10763" max="11007" width="9" style="1"/>
    <col min="11008" max="11008" width="2.75" style="1" customWidth="1"/>
    <col min="11009" max="11009" width="4.75" style="1" customWidth="1"/>
    <col min="11010" max="11010" width="28.625" style="1" customWidth="1"/>
    <col min="11011" max="11011" width="15.375" style="1" customWidth="1"/>
    <col min="11012" max="11012" width="12.375" style="1" customWidth="1"/>
    <col min="11013" max="11013" width="10.875" style="1" customWidth="1"/>
    <col min="11014" max="11014" width="26.375" style="1" customWidth="1"/>
    <col min="11015" max="11016" width="10.875" style="1" customWidth="1"/>
    <col min="11017" max="11017" width="9.375" style="1" customWidth="1"/>
    <col min="11018" max="11018" width="9.125" style="1" customWidth="1"/>
    <col min="11019" max="11263" width="9" style="1"/>
    <col min="11264" max="11264" width="2.75" style="1" customWidth="1"/>
    <col min="11265" max="11265" width="4.75" style="1" customWidth="1"/>
    <col min="11266" max="11266" width="28.625" style="1" customWidth="1"/>
    <col min="11267" max="11267" width="15.375" style="1" customWidth="1"/>
    <col min="11268" max="11268" width="12.375" style="1" customWidth="1"/>
    <col min="11269" max="11269" width="10.875" style="1" customWidth="1"/>
    <col min="11270" max="11270" width="26.375" style="1" customWidth="1"/>
    <col min="11271" max="11272" width="10.875" style="1" customWidth="1"/>
    <col min="11273" max="11273" width="9.375" style="1" customWidth="1"/>
    <col min="11274" max="11274" width="9.125" style="1" customWidth="1"/>
    <col min="11275" max="11519" width="9" style="1"/>
    <col min="11520" max="11520" width="2.75" style="1" customWidth="1"/>
    <col min="11521" max="11521" width="4.75" style="1" customWidth="1"/>
    <col min="11522" max="11522" width="28.625" style="1" customWidth="1"/>
    <col min="11523" max="11523" width="15.375" style="1" customWidth="1"/>
    <col min="11524" max="11524" width="12.375" style="1" customWidth="1"/>
    <col min="11525" max="11525" width="10.875" style="1" customWidth="1"/>
    <col min="11526" max="11526" width="26.375" style="1" customWidth="1"/>
    <col min="11527" max="11528" width="10.875" style="1" customWidth="1"/>
    <col min="11529" max="11529" width="9.375" style="1" customWidth="1"/>
    <col min="11530" max="11530" width="9.125" style="1" customWidth="1"/>
    <col min="11531" max="11775" width="9" style="1"/>
    <col min="11776" max="11776" width="2.75" style="1" customWidth="1"/>
    <col min="11777" max="11777" width="4.75" style="1" customWidth="1"/>
    <col min="11778" max="11778" width="28.625" style="1" customWidth="1"/>
    <col min="11779" max="11779" width="15.375" style="1" customWidth="1"/>
    <col min="11780" max="11780" width="12.375" style="1" customWidth="1"/>
    <col min="11781" max="11781" width="10.875" style="1" customWidth="1"/>
    <col min="11782" max="11782" width="26.375" style="1" customWidth="1"/>
    <col min="11783" max="11784" width="10.875" style="1" customWidth="1"/>
    <col min="11785" max="11785" width="9.375" style="1" customWidth="1"/>
    <col min="11786" max="11786" width="9.125" style="1" customWidth="1"/>
    <col min="11787" max="12031" width="9" style="1"/>
    <col min="12032" max="12032" width="2.75" style="1" customWidth="1"/>
    <col min="12033" max="12033" width="4.75" style="1" customWidth="1"/>
    <col min="12034" max="12034" width="28.625" style="1" customWidth="1"/>
    <col min="12035" max="12035" width="15.375" style="1" customWidth="1"/>
    <col min="12036" max="12036" width="12.375" style="1" customWidth="1"/>
    <col min="12037" max="12037" width="10.875" style="1" customWidth="1"/>
    <col min="12038" max="12038" width="26.375" style="1" customWidth="1"/>
    <col min="12039" max="12040" width="10.875" style="1" customWidth="1"/>
    <col min="12041" max="12041" width="9.375" style="1" customWidth="1"/>
    <col min="12042" max="12042" width="9.125" style="1" customWidth="1"/>
    <col min="12043" max="12287" width="9" style="1"/>
    <col min="12288" max="12288" width="2.75" style="1" customWidth="1"/>
    <col min="12289" max="12289" width="4.75" style="1" customWidth="1"/>
    <col min="12290" max="12290" width="28.625" style="1" customWidth="1"/>
    <col min="12291" max="12291" width="15.375" style="1" customWidth="1"/>
    <col min="12292" max="12292" width="12.375" style="1" customWidth="1"/>
    <col min="12293" max="12293" width="10.875" style="1" customWidth="1"/>
    <col min="12294" max="12294" width="26.375" style="1" customWidth="1"/>
    <col min="12295" max="12296" width="10.875" style="1" customWidth="1"/>
    <col min="12297" max="12297" width="9.375" style="1" customWidth="1"/>
    <col min="12298" max="12298" width="9.125" style="1" customWidth="1"/>
    <col min="12299" max="12543" width="9" style="1"/>
    <col min="12544" max="12544" width="2.75" style="1" customWidth="1"/>
    <col min="12545" max="12545" width="4.75" style="1" customWidth="1"/>
    <col min="12546" max="12546" width="28.625" style="1" customWidth="1"/>
    <col min="12547" max="12547" width="15.375" style="1" customWidth="1"/>
    <col min="12548" max="12548" width="12.375" style="1" customWidth="1"/>
    <col min="12549" max="12549" width="10.875" style="1" customWidth="1"/>
    <col min="12550" max="12550" width="26.375" style="1" customWidth="1"/>
    <col min="12551" max="12552" width="10.875" style="1" customWidth="1"/>
    <col min="12553" max="12553" width="9.375" style="1" customWidth="1"/>
    <col min="12554" max="12554" width="9.125" style="1" customWidth="1"/>
    <col min="12555" max="12799" width="9" style="1"/>
    <col min="12800" max="12800" width="2.75" style="1" customWidth="1"/>
    <col min="12801" max="12801" width="4.75" style="1" customWidth="1"/>
    <col min="12802" max="12802" width="28.625" style="1" customWidth="1"/>
    <col min="12803" max="12803" width="15.375" style="1" customWidth="1"/>
    <col min="12804" max="12804" width="12.375" style="1" customWidth="1"/>
    <col min="12805" max="12805" width="10.875" style="1" customWidth="1"/>
    <col min="12806" max="12806" width="26.375" style="1" customWidth="1"/>
    <col min="12807" max="12808" width="10.875" style="1" customWidth="1"/>
    <col min="12809" max="12809" width="9.375" style="1" customWidth="1"/>
    <col min="12810" max="12810" width="9.125" style="1" customWidth="1"/>
    <col min="12811" max="13055" width="9" style="1"/>
    <col min="13056" max="13056" width="2.75" style="1" customWidth="1"/>
    <col min="13057" max="13057" width="4.75" style="1" customWidth="1"/>
    <col min="13058" max="13058" width="28.625" style="1" customWidth="1"/>
    <col min="13059" max="13059" width="15.375" style="1" customWidth="1"/>
    <col min="13060" max="13060" width="12.375" style="1" customWidth="1"/>
    <col min="13061" max="13061" width="10.875" style="1" customWidth="1"/>
    <col min="13062" max="13062" width="26.375" style="1" customWidth="1"/>
    <col min="13063" max="13064" width="10.875" style="1" customWidth="1"/>
    <col min="13065" max="13065" width="9.375" style="1" customWidth="1"/>
    <col min="13066" max="13066" width="9.125" style="1" customWidth="1"/>
    <col min="13067" max="13311" width="9" style="1"/>
    <col min="13312" max="13312" width="2.75" style="1" customWidth="1"/>
    <col min="13313" max="13313" width="4.75" style="1" customWidth="1"/>
    <col min="13314" max="13314" width="28.625" style="1" customWidth="1"/>
    <col min="13315" max="13315" width="15.375" style="1" customWidth="1"/>
    <col min="13316" max="13316" width="12.375" style="1" customWidth="1"/>
    <col min="13317" max="13317" width="10.875" style="1" customWidth="1"/>
    <col min="13318" max="13318" width="26.375" style="1" customWidth="1"/>
    <col min="13319" max="13320" width="10.875" style="1" customWidth="1"/>
    <col min="13321" max="13321" width="9.375" style="1" customWidth="1"/>
    <col min="13322" max="13322" width="9.125" style="1" customWidth="1"/>
    <col min="13323" max="13567" width="9" style="1"/>
    <col min="13568" max="13568" width="2.75" style="1" customWidth="1"/>
    <col min="13569" max="13569" width="4.75" style="1" customWidth="1"/>
    <col min="13570" max="13570" width="28.625" style="1" customWidth="1"/>
    <col min="13571" max="13571" width="15.375" style="1" customWidth="1"/>
    <col min="13572" max="13572" width="12.375" style="1" customWidth="1"/>
    <col min="13573" max="13573" width="10.875" style="1" customWidth="1"/>
    <col min="13574" max="13574" width="26.375" style="1" customWidth="1"/>
    <col min="13575" max="13576" width="10.875" style="1" customWidth="1"/>
    <col min="13577" max="13577" width="9.375" style="1" customWidth="1"/>
    <col min="13578" max="13578" width="9.125" style="1" customWidth="1"/>
    <col min="13579" max="13823" width="9" style="1"/>
    <col min="13824" max="13824" width="2.75" style="1" customWidth="1"/>
    <col min="13825" max="13825" width="4.75" style="1" customWidth="1"/>
    <col min="13826" max="13826" width="28.625" style="1" customWidth="1"/>
    <col min="13827" max="13827" width="15.375" style="1" customWidth="1"/>
    <col min="13828" max="13828" width="12.375" style="1" customWidth="1"/>
    <col min="13829" max="13829" width="10.875" style="1" customWidth="1"/>
    <col min="13830" max="13830" width="26.375" style="1" customWidth="1"/>
    <col min="13831" max="13832" width="10.875" style="1" customWidth="1"/>
    <col min="13833" max="13833" width="9.375" style="1" customWidth="1"/>
    <col min="13834" max="13834" width="9.125" style="1" customWidth="1"/>
    <col min="13835" max="14079" width="9" style="1"/>
    <col min="14080" max="14080" width="2.75" style="1" customWidth="1"/>
    <col min="14081" max="14081" width="4.75" style="1" customWidth="1"/>
    <col min="14082" max="14082" width="28.625" style="1" customWidth="1"/>
    <col min="14083" max="14083" width="15.375" style="1" customWidth="1"/>
    <col min="14084" max="14084" width="12.375" style="1" customWidth="1"/>
    <col min="14085" max="14085" width="10.875" style="1" customWidth="1"/>
    <col min="14086" max="14086" width="26.375" style="1" customWidth="1"/>
    <col min="14087" max="14088" width="10.875" style="1" customWidth="1"/>
    <col min="14089" max="14089" width="9.375" style="1" customWidth="1"/>
    <col min="14090" max="14090" width="9.125" style="1" customWidth="1"/>
    <col min="14091" max="14335" width="9" style="1"/>
    <col min="14336" max="14336" width="2.75" style="1" customWidth="1"/>
    <col min="14337" max="14337" width="4.75" style="1" customWidth="1"/>
    <col min="14338" max="14338" width="28.625" style="1" customWidth="1"/>
    <col min="14339" max="14339" width="15.375" style="1" customWidth="1"/>
    <col min="14340" max="14340" width="12.375" style="1" customWidth="1"/>
    <col min="14341" max="14341" width="10.875" style="1" customWidth="1"/>
    <col min="14342" max="14342" width="26.375" style="1" customWidth="1"/>
    <col min="14343" max="14344" width="10.875" style="1" customWidth="1"/>
    <col min="14345" max="14345" width="9.375" style="1" customWidth="1"/>
    <col min="14346" max="14346" width="9.125" style="1" customWidth="1"/>
    <col min="14347" max="14591" width="9" style="1"/>
    <col min="14592" max="14592" width="2.75" style="1" customWidth="1"/>
    <col min="14593" max="14593" width="4.75" style="1" customWidth="1"/>
    <col min="14594" max="14594" width="28.625" style="1" customWidth="1"/>
    <col min="14595" max="14595" width="15.375" style="1" customWidth="1"/>
    <col min="14596" max="14596" width="12.375" style="1" customWidth="1"/>
    <col min="14597" max="14597" width="10.875" style="1" customWidth="1"/>
    <col min="14598" max="14598" width="26.375" style="1" customWidth="1"/>
    <col min="14599" max="14600" width="10.875" style="1" customWidth="1"/>
    <col min="14601" max="14601" width="9.375" style="1" customWidth="1"/>
    <col min="14602" max="14602" width="9.125" style="1" customWidth="1"/>
    <col min="14603" max="14847" width="9" style="1"/>
    <col min="14848" max="14848" width="2.75" style="1" customWidth="1"/>
    <col min="14849" max="14849" width="4.75" style="1" customWidth="1"/>
    <col min="14850" max="14850" width="28.625" style="1" customWidth="1"/>
    <col min="14851" max="14851" width="15.375" style="1" customWidth="1"/>
    <col min="14852" max="14852" width="12.375" style="1" customWidth="1"/>
    <col min="14853" max="14853" width="10.875" style="1" customWidth="1"/>
    <col min="14854" max="14854" width="26.375" style="1" customWidth="1"/>
    <col min="14855" max="14856" width="10.875" style="1" customWidth="1"/>
    <col min="14857" max="14857" width="9.375" style="1" customWidth="1"/>
    <col min="14858" max="14858" width="9.125" style="1" customWidth="1"/>
    <col min="14859" max="15103" width="9" style="1"/>
    <col min="15104" max="15104" width="2.75" style="1" customWidth="1"/>
    <col min="15105" max="15105" width="4.75" style="1" customWidth="1"/>
    <col min="15106" max="15106" width="28.625" style="1" customWidth="1"/>
    <col min="15107" max="15107" width="15.375" style="1" customWidth="1"/>
    <col min="15108" max="15108" width="12.375" style="1" customWidth="1"/>
    <col min="15109" max="15109" width="10.875" style="1" customWidth="1"/>
    <col min="15110" max="15110" width="26.375" style="1" customWidth="1"/>
    <col min="15111" max="15112" width="10.875" style="1" customWidth="1"/>
    <col min="15113" max="15113" width="9.375" style="1" customWidth="1"/>
    <col min="15114" max="15114" width="9.125" style="1" customWidth="1"/>
    <col min="15115" max="15359" width="9" style="1"/>
    <col min="15360" max="15360" width="2.75" style="1" customWidth="1"/>
    <col min="15361" max="15361" width="4.75" style="1" customWidth="1"/>
    <col min="15362" max="15362" width="28.625" style="1" customWidth="1"/>
    <col min="15363" max="15363" width="15.375" style="1" customWidth="1"/>
    <col min="15364" max="15364" width="12.375" style="1" customWidth="1"/>
    <col min="15365" max="15365" width="10.875" style="1" customWidth="1"/>
    <col min="15366" max="15366" width="26.375" style="1" customWidth="1"/>
    <col min="15367" max="15368" width="10.875" style="1" customWidth="1"/>
    <col min="15369" max="15369" width="9.375" style="1" customWidth="1"/>
    <col min="15370" max="15370" width="9.125" style="1" customWidth="1"/>
    <col min="15371" max="15615" width="9" style="1"/>
    <col min="15616" max="15616" width="2.75" style="1" customWidth="1"/>
    <col min="15617" max="15617" width="4.75" style="1" customWidth="1"/>
    <col min="15618" max="15618" width="28.625" style="1" customWidth="1"/>
    <col min="15619" max="15619" width="15.375" style="1" customWidth="1"/>
    <col min="15620" max="15620" width="12.375" style="1" customWidth="1"/>
    <col min="15621" max="15621" width="10.875" style="1" customWidth="1"/>
    <col min="15622" max="15622" width="26.375" style="1" customWidth="1"/>
    <col min="15623" max="15624" width="10.875" style="1" customWidth="1"/>
    <col min="15625" max="15625" width="9.375" style="1" customWidth="1"/>
    <col min="15626" max="15626" width="9.125" style="1" customWidth="1"/>
    <col min="15627" max="15871" width="9" style="1"/>
    <col min="15872" max="15872" width="2.75" style="1" customWidth="1"/>
    <col min="15873" max="15873" width="4.75" style="1" customWidth="1"/>
    <col min="15874" max="15874" width="28.625" style="1" customWidth="1"/>
    <col min="15875" max="15875" width="15.375" style="1" customWidth="1"/>
    <col min="15876" max="15876" width="12.375" style="1" customWidth="1"/>
    <col min="15877" max="15877" width="10.875" style="1" customWidth="1"/>
    <col min="15878" max="15878" width="26.375" style="1" customWidth="1"/>
    <col min="15879" max="15880" width="10.875" style="1" customWidth="1"/>
    <col min="15881" max="15881" width="9.375" style="1" customWidth="1"/>
    <col min="15882" max="15882" width="9.125" style="1" customWidth="1"/>
    <col min="15883" max="16127" width="9" style="1"/>
    <col min="16128" max="16128" width="2.75" style="1" customWidth="1"/>
    <col min="16129" max="16129" width="4.75" style="1" customWidth="1"/>
    <col min="16130" max="16130" width="28.625" style="1" customWidth="1"/>
    <col min="16131" max="16131" width="15.375" style="1" customWidth="1"/>
    <col min="16132" max="16132" width="12.375" style="1" customWidth="1"/>
    <col min="16133" max="16133" width="10.875" style="1" customWidth="1"/>
    <col min="16134" max="16134" width="26.375" style="1" customWidth="1"/>
    <col min="16135" max="16136" width="10.875" style="1" customWidth="1"/>
    <col min="16137" max="16137" width="9.375" style="1" customWidth="1"/>
    <col min="16138" max="16138" width="9.125" style="1" customWidth="1"/>
    <col min="16139" max="16384" width="9" style="1"/>
  </cols>
  <sheetData>
    <row r="1" spans="2:22" s="113" customFormat="1" ht="19.5" x14ac:dyDescent="0.3">
      <c r="B1" s="391" t="s">
        <v>238</v>
      </c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</row>
    <row r="2" spans="2:22" ht="21.75" x14ac:dyDescent="0.45">
      <c r="B2" s="392" t="s">
        <v>136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</row>
    <row r="3" spans="2:22" ht="43.5" customHeight="1" x14ac:dyDescent="0.45">
      <c r="B3" s="375" t="s">
        <v>196</v>
      </c>
      <c r="C3" s="375" t="s">
        <v>0</v>
      </c>
      <c r="D3" s="375" t="s">
        <v>10</v>
      </c>
      <c r="E3" s="374" t="s">
        <v>11</v>
      </c>
      <c r="F3" s="374" t="s">
        <v>12</v>
      </c>
      <c r="G3" s="374" t="s">
        <v>13</v>
      </c>
      <c r="H3" s="375" t="s">
        <v>14</v>
      </c>
      <c r="I3" s="367" t="s">
        <v>15</v>
      </c>
      <c r="J3" s="368" t="s">
        <v>16</v>
      </c>
      <c r="K3" s="362" t="s">
        <v>189</v>
      </c>
      <c r="L3" s="364"/>
      <c r="M3" s="362" t="s">
        <v>215</v>
      </c>
      <c r="N3" s="363"/>
      <c r="O3" s="364"/>
      <c r="P3" s="365" t="s">
        <v>190</v>
      </c>
      <c r="Q3" s="366"/>
      <c r="R3" s="362" t="s">
        <v>209</v>
      </c>
      <c r="S3" s="363"/>
      <c r="T3" s="363"/>
      <c r="U3" s="367" t="s">
        <v>210</v>
      </c>
      <c r="V3" s="367"/>
    </row>
    <row r="4" spans="2:22" ht="97.5" x14ac:dyDescent="0.45">
      <c r="B4" s="376"/>
      <c r="C4" s="376"/>
      <c r="D4" s="376"/>
      <c r="E4" s="374"/>
      <c r="F4" s="374"/>
      <c r="G4" s="374"/>
      <c r="H4" s="376"/>
      <c r="I4" s="367"/>
      <c r="J4" s="369"/>
      <c r="K4" s="155" t="s">
        <v>191</v>
      </c>
      <c r="L4" s="155" t="s">
        <v>1</v>
      </c>
      <c r="M4" s="155" t="s">
        <v>216</v>
      </c>
      <c r="N4" s="155" t="s">
        <v>217</v>
      </c>
      <c r="O4" s="155" t="s">
        <v>218</v>
      </c>
      <c r="P4" s="156" t="s">
        <v>17</v>
      </c>
      <c r="Q4" s="156" t="s">
        <v>18</v>
      </c>
      <c r="R4" s="155" t="s">
        <v>192</v>
      </c>
      <c r="S4" s="155" t="s">
        <v>193</v>
      </c>
      <c r="T4" s="192" t="s">
        <v>194</v>
      </c>
      <c r="U4" s="155" t="s">
        <v>195</v>
      </c>
      <c r="V4" s="155" t="s">
        <v>220</v>
      </c>
    </row>
    <row r="5" spans="2:22" ht="21.75" hidden="1" customHeight="1" x14ac:dyDescent="0.45">
      <c r="B5" s="371" t="s">
        <v>205</v>
      </c>
      <c r="C5" s="372"/>
      <c r="D5" s="373"/>
      <c r="E5" s="109"/>
      <c r="F5" s="109" t="s">
        <v>20</v>
      </c>
      <c r="G5" s="114">
        <f>SUM(G6:G23)</f>
        <v>54957500</v>
      </c>
      <c r="H5" s="115"/>
      <c r="I5" s="97"/>
      <c r="J5" s="13"/>
      <c r="K5" s="96"/>
      <c r="L5" s="96" t="s">
        <v>71</v>
      </c>
      <c r="M5" s="96"/>
      <c r="N5" s="96"/>
      <c r="O5" s="96"/>
      <c r="P5" s="114"/>
      <c r="Q5" s="109"/>
      <c r="R5" s="98"/>
      <c r="S5" s="99"/>
      <c r="T5" s="193"/>
      <c r="U5" s="196"/>
      <c r="V5" s="158"/>
    </row>
    <row r="6" spans="2:22" s="5" customFormat="1" ht="195" hidden="1" customHeight="1" x14ac:dyDescent="0.45">
      <c r="B6" s="116">
        <v>1</v>
      </c>
      <c r="C6" s="116"/>
      <c r="D6" s="117" t="s">
        <v>21</v>
      </c>
      <c r="E6" s="118" t="s">
        <v>22</v>
      </c>
      <c r="F6" s="119" t="s">
        <v>23</v>
      </c>
      <c r="G6" s="120">
        <v>2000000</v>
      </c>
      <c r="H6" s="117" t="s">
        <v>24</v>
      </c>
      <c r="I6" s="103"/>
      <c r="J6" s="104"/>
      <c r="K6" s="101"/>
      <c r="L6" s="102"/>
      <c r="M6" s="102"/>
      <c r="N6" s="102"/>
      <c r="O6" s="102"/>
      <c r="P6" s="120"/>
      <c r="Q6" s="118" t="s">
        <v>22</v>
      </c>
      <c r="R6" s="105"/>
      <c r="S6" s="106"/>
      <c r="T6" s="194"/>
      <c r="U6" s="197"/>
      <c r="V6" s="198"/>
    </row>
    <row r="7" spans="2:22" s="5" customFormat="1" ht="78" hidden="1" customHeight="1" x14ac:dyDescent="0.5">
      <c r="B7" s="116">
        <v>2</v>
      </c>
      <c r="C7" s="116"/>
      <c r="D7" s="117" t="s">
        <v>25</v>
      </c>
      <c r="E7" s="118" t="s">
        <v>26</v>
      </c>
      <c r="F7" s="119" t="s">
        <v>23</v>
      </c>
      <c r="G7" s="120">
        <v>300000</v>
      </c>
      <c r="H7" s="117" t="s">
        <v>27</v>
      </c>
      <c r="I7" s="108"/>
      <c r="J7" s="108"/>
      <c r="K7" s="95"/>
      <c r="L7" s="95"/>
      <c r="M7" s="95"/>
      <c r="N7" s="95"/>
      <c r="O7" s="95"/>
      <c r="P7" s="120"/>
      <c r="Q7" s="118" t="s">
        <v>26</v>
      </c>
      <c r="R7" s="95"/>
      <c r="S7" s="95"/>
      <c r="T7" s="95"/>
      <c r="U7" s="145"/>
      <c r="V7" s="145"/>
    </row>
    <row r="8" spans="2:22" s="5" customFormat="1" ht="136.5" hidden="1" customHeight="1" x14ac:dyDescent="0.5">
      <c r="B8" s="116">
        <v>3</v>
      </c>
      <c r="C8" s="116"/>
      <c r="D8" s="117" t="s">
        <v>28</v>
      </c>
      <c r="E8" s="118" t="s">
        <v>22</v>
      </c>
      <c r="F8" s="119" t="s">
        <v>29</v>
      </c>
      <c r="G8" s="120">
        <v>500000</v>
      </c>
      <c r="H8" s="117" t="s">
        <v>30</v>
      </c>
      <c r="I8" s="108"/>
      <c r="J8" s="108"/>
      <c r="K8" s="95"/>
      <c r="L8" s="95"/>
      <c r="M8" s="95"/>
      <c r="N8" s="95"/>
      <c r="O8" s="95"/>
      <c r="P8" s="120"/>
      <c r="Q8" s="118" t="s">
        <v>22</v>
      </c>
      <c r="R8" s="95"/>
      <c r="S8" s="95"/>
      <c r="T8" s="95"/>
      <c r="U8" s="145"/>
      <c r="V8" s="145"/>
    </row>
    <row r="9" spans="2:22" s="5" customFormat="1" ht="234" hidden="1" customHeight="1" x14ac:dyDescent="0.5">
      <c r="B9" s="116">
        <v>4</v>
      </c>
      <c r="C9" s="116"/>
      <c r="D9" s="117" t="s">
        <v>31</v>
      </c>
      <c r="E9" s="118" t="s">
        <v>22</v>
      </c>
      <c r="F9" s="119" t="s">
        <v>23</v>
      </c>
      <c r="G9" s="120">
        <v>1500000</v>
      </c>
      <c r="H9" s="117" t="s">
        <v>32</v>
      </c>
      <c r="I9" s="108"/>
      <c r="J9" s="108"/>
      <c r="K9" s="95"/>
      <c r="L9" s="95"/>
      <c r="M9" s="95"/>
      <c r="N9" s="95"/>
      <c r="O9" s="95"/>
      <c r="P9" s="120"/>
      <c r="Q9" s="118" t="s">
        <v>22</v>
      </c>
      <c r="R9" s="95"/>
      <c r="S9" s="95"/>
      <c r="T9" s="95"/>
      <c r="U9" s="145"/>
      <c r="V9" s="145"/>
    </row>
    <row r="10" spans="2:22" s="5" customFormat="1" ht="58.5" hidden="1" customHeight="1" x14ac:dyDescent="0.5">
      <c r="B10" s="116">
        <v>5</v>
      </c>
      <c r="C10" s="116"/>
      <c r="D10" s="117" t="s">
        <v>33</v>
      </c>
      <c r="E10" s="118" t="s">
        <v>26</v>
      </c>
      <c r="F10" s="119" t="s">
        <v>34</v>
      </c>
      <c r="G10" s="120">
        <v>800000</v>
      </c>
      <c r="H10" s="117" t="s">
        <v>35</v>
      </c>
      <c r="I10" s="108"/>
      <c r="J10" s="108"/>
      <c r="K10" s="95"/>
      <c r="L10" s="95"/>
      <c r="M10" s="95"/>
      <c r="N10" s="95"/>
      <c r="O10" s="95"/>
      <c r="P10" s="120"/>
      <c r="Q10" s="118" t="s">
        <v>26</v>
      </c>
      <c r="R10" s="95"/>
      <c r="S10" s="95"/>
      <c r="T10" s="95"/>
      <c r="U10" s="145"/>
      <c r="V10" s="145"/>
    </row>
    <row r="11" spans="2:22" s="5" customFormat="1" ht="78" hidden="1" customHeight="1" x14ac:dyDescent="0.5">
      <c r="B11" s="116">
        <v>6</v>
      </c>
      <c r="C11" s="116"/>
      <c r="D11" s="117" t="s">
        <v>36</v>
      </c>
      <c r="E11" s="118" t="s">
        <v>37</v>
      </c>
      <c r="F11" s="119" t="s">
        <v>38</v>
      </c>
      <c r="G11" s="120">
        <v>2000000</v>
      </c>
      <c r="H11" s="117" t="s">
        <v>39</v>
      </c>
      <c r="I11" s="108"/>
      <c r="J11" s="108"/>
      <c r="K11" s="95"/>
      <c r="L11" s="95"/>
      <c r="M11" s="95"/>
      <c r="N11" s="95"/>
      <c r="O11" s="95"/>
      <c r="P11" s="120"/>
      <c r="Q11" s="118" t="s">
        <v>37</v>
      </c>
      <c r="R11" s="95"/>
      <c r="S11" s="95"/>
      <c r="T11" s="95"/>
      <c r="U11" s="145"/>
      <c r="V11" s="145"/>
    </row>
    <row r="12" spans="2:22" s="5" customFormat="1" ht="117" hidden="1" customHeight="1" x14ac:dyDescent="0.5">
      <c r="B12" s="116">
        <v>7</v>
      </c>
      <c r="C12" s="116"/>
      <c r="D12" s="117" t="s">
        <v>40</v>
      </c>
      <c r="E12" s="118" t="s">
        <v>37</v>
      </c>
      <c r="F12" s="119" t="s">
        <v>38</v>
      </c>
      <c r="G12" s="120">
        <v>5000000</v>
      </c>
      <c r="H12" s="117" t="s">
        <v>41</v>
      </c>
      <c r="I12" s="108"/>
      <c r="J12" s="108"/>
      <c r="K12" s="95"/>
      <c r="L12" s="95"/>
      <c r="M12" s="95"/>
      <c r="N12" s="95"/>
      <c r="O12" s="95"/>
      <c r="P12" s="120"/>
      <c r="Q12" s="118" t="s">
        <v>37</v>
      </c>
      <c r="R12" s="95"/>
      <c r="S12" s="95"/>
      <c r="T12" s="95"/>
      <c r="U12" s="145"/>
      <c r="V12" s="145"/>
    </row>
    <row r="13" spans="2:22" s="5" customFormat="1" ht="214.5" hidden="1" customHeight="1" x14ac:dyDescent="0.5">
      <c r="B13" s="116">
        <v>8</v>
      </c>
      <c r="C13" s="116"/>
      <c r="D13" s="117" t="s">
        <v>42</v>
      </c>
      <c r="E13" s="118" t="s">
        <v>43</v>
      </c>
      <c r="F13" s="119" t="s">
        <v>23</v>
      </c>
      <c r="G13" s="120">
        <v>10000000</v>
      </c>
      <c r="H13" s="117" t="s">
        <v>44</v>
      </c>
      <c r="I13" s="108"/>
      <c r="J13" s="108"/>
      <c r="K13" s="95"/>
      <c r="L13" s="95"/>
      <c r="M13" s="95"/>
      <c r="N13" s="95"/>
      <c r="O13" s="95"/>
      <c r="P13" s="120"/>
      <c r="Q13" s="118" t="s">
        <v>43</v>
      </c>
      <c r="R13" s="95"/>
      <c r="S13" s="95"/>
      <c r="T13" s="95"/>
      <c r="U13" s="145"/>
      <c r="V13" s="145"/>
    </row>
    <row r="14" spans="2:22" s="5" customFormat="1" ht="117" hidden="1" customHeight="1" x14ac:dyDescent="0.5">
      <c r="B14" s="116">
        <v>9</v>
      </c>
      <c r="C14" s="116"/>
      <c r="D14" s="117" t="s">
        <v>45</v>
      </c>
      <c r="E14" s="118" t="s">
        <v>46</v>
      </c>
      <c r="F14" s="119" t="s">
        <v>29</v>
      </c>
      <c r="G14" s="120">
        <v>1000000</v>
      </c>
      <c r="H14" s="117" t="s">
        <v>47</v>
      </c>
      <c r="I14" s="108"/>
      <c r="J14" s="108"/>
      <c r="K14" s="95"/>
      <c r="L14" s="95"/>
      <c r="M14" s="95"/>
      <c r="N14" s="95"/>
      <c r="O14" s="95"/>
      <c r="P14" s="120"/>
      <c r="Q14" s="118" t="s">
        <v>46</v>
      </c>
      <c r="R14" s="95"/>
      <c r="S14" s="95"/>
      <c r="T14" s="95"/>
      <c r="U14" s="145"/>
      <c r="V14" s="145"/>
    </row>
    <row r="15" spans="2:22" s="5" customFormat="1" ht="117" hidden="1" customHeight="1" x14ac:dyDescent="0.5">
      <c r="B15" s="116">
        <v>10</v>
      </c>
      <c r="C15" s="116"/>
      <c r="D15" s="117" t="s">
        <v>48</v>
      </c>
      <c r="E15" s="118" t="s">
        <v>46</v>
      </c>
      <c r="F15" s="119" t="s">
        <v>29</v>
      </c>
      <c r="G15" s="120">
        <v>1500000</v>
      </c>
      <c r="H15" s="117" t="s">
        <v>49</v>
      </c>
      <c r="I15" s="108"/>
      <c r="J15" s="108"/>
      <c r="K15" s="95"/>
      <c r="L15" s="95"/>
      <c r="M15" s="95"/>
      <c r="N15" s="95"/>
      <c r="O15" s="95"/>
      <c r="P15" s="120"/>
      <c r="Q15" s="118" t="s">
        <v>46</v>
      </c>
      <c r="R15" s="95"/>
      <c r="S15" s="95"/>
      <c r="T15" s="95"/>
      <c r="U15" s="145"/>
      <c r="V15" s="145"/>
    </row>
    <row r="16" spans="2:22" s="5" customFormat="1" ht="117" hidden="1" customHeight="1" x14ac:dyDescent="0.5">
      <c r="B16" s="116">
        <v>11</v>
      </c>
      <c r="C16" s="116"/>
      <c r="D16" s="117" t="s">
        <v>50</v>
      </c>
      <c r="E16" s="118" t="s">
        <v>46</v>
      </c>
      <c r="F16" s="119" t="s">
        <v>29</v>
      </c>
      <c r="G16" s="120">
        <v>2000000</v>
      </c>
      <c r="H16" s="117" t="s">
        <v>51</v>
      </c>
      <c r="I16" s="108"/>
      <c r="J16" s="108"/>
      <c r="K16" s="95"/>
      <c r="L16" s="95"/>
      <c r="M16" s="95"/>
      <c r="N16" s="95"/>
      <c r="O16" s="95"/>
      <c r="P16" s="120"/>
      <c r="Q16" s="118" t="s">
        <v>46</v>
      </c>
      <c r="R16" s="95"/>
      <c r="S16" s="95"/>
      <c r="T16" s="95"/>
      <c r="U16" s="145"/>
      <c r="V16" s="145"/>
    </row>
    <row r="17" spans="2:22" s="5" customFormat="1" ht="78" hidden="1" customHeight="1" x14ac:dyDescent="0.5">
      <c r="B17" s="116">
        <v>12</v>
      </c>
      <c r="C17" s="116"/>
      <c r="D17" s="117" t="s">
        <v>52</v>
      </c>
      <c r="E17" s="118" t="s">
        <v>26</v>
      </c>
      <c r="F17" s="119" t="s">
        <v>29</v>
      </c>
      <c r="G17" s="120">
        <v>252500</v>
      </c>
      <c r="H17" s="117" t="s">
        <v>53</v>
      </c>
      <c r="I17" s="108"/>
      <c r="J17" s="108"/>
      <c r="K17" s="95"/>
      <c r="L17" s="95"/>
      <c r="M17" s="95"/>
      <c r="N17" s="95"/>
      <c r="O17" s="95"/>
      <c r="P17" s="120"/>
      <c r="Q17" s="118" t="s">
        <v>26</v>
      </c>
      <c r="R17" s="95"/>
      <c r="S17" s="95"/>
      <c r="T17" s="95"/>
      <c r="U17" s="145"/>
      <c r="V17" s="145"/>
    </row>
    <row r="18" spans="2:22" s="5" customFormat="1" ht="117" hidden="1" customHeight="1" x14ac:dyDescent="0.5">
      <c r="B18" s="116">
        <v>13</v>
      </c>
      <c r="C18" s="116"/>
      <c r="D18" s="117" t="s">
        <v>54</v>
      </c>
      <c r="E18" s="118" t="s">
        <v>46</v>
      </c>
      <c r="F18" s="119" t="s">
        <v>29</v>
      </c>
      <c r="G18" s="120">
        <v>1500000</v>
      </c>
      <c r="H18" s="117" t="s">
        <v>55</v>
      </c>
      <c r="I18" s="108"/>
      <c r="J18" s="108"/>
      <c r="K18" s="95"/>
      <c r="L18" s="95"/>
      <c r="M18" s="95"/>
      <c r="N18" s="95"/>
      <c r="O18" s="95"/>
      <c r="P18" s="120"/>
      <c r="Q18" s="118" t="s">
        <v>46</v>
      </c>
      <c r="R18" s="95"/>
      <c r="S18" s="95"/>
      <c r="T18" s="95"/>
      <c r="U18" s="145"/>
      <c r="V18" s="145"/>
    </row>
    <row r="19" spans="2:22" s="5" customFormat="1" ht="136.5" hidden="1" customHeight="1" x14ac:dyDescent="0.5">
      <c r="B19" s="116">
        <v>14</v>
      </c>
      <c r="C19" s="116"/>
      <c r="D19" s="117" t="s">
        <v>56</v>
      </c>
      <c r="E19" s="118" t="s">
        <v>57</v>
      </c>
      <c r="F19" s="119" t="s">
        <v>34</v>
      </c>
      <c r="G19" s="120">
        <v>20970000</v>
      </c>
      <c r="H19" s="117" t="s">
        <v>58</v>
      </c>
      <c r="I19" s="108"/>
      <c r="J19" s="108"/>
      <c r="K19" s="95"/>
      <c r="L19" s="95"/>
      <c r="M19" s="95"/>
      <c r="N19" s="95"/>
      <c r="O19" s="95"/>
      <c r="P19" s="120"/>
      <c r="Q19" s="118" t="s">
        <v>57</v>
      </c>
      <c r="R19" s="95"/>
      <c r="S19" s="95"/>
      <c r="T19" s="95"/>
      <c r="U19" s="145"/>
      <c r="V19" s="145"/>
    </row>
    <row r="20" spans="2:22" s="5" customFormat="1" ht="78" hidden="1" customHeight="1" x14ac:dyDescent="0.5">
      <c r="B20" s="116">
        <v>15</v>
      </c>
      <c r="C20" s="116"/>
      <c r="D20" s="117" t="s">
        <v>59</v>
      </c>
      <c r="E20" s="118" t="s">
        <v>26</v>
      </c>
      <c r="F20" s="119" t="s">
        <v>29</v>
      </c>
      <c r="G20" s="120">
        <v>1500000</v>
      </c>
      <c r="H20" s="117" t="s">
        <v>60</v>
      </c>
      <c r="I20" s="108"/>
      <c r="J20" s="108"/>
      <c r="K20" s="95"/>
      <c r="L20" s="95"/>
      <c r="M20" s="95"/>
      <c r="N20" s="95"/>
      <c r="O20" s="95"/>
      <c r="P20" s="120"/>
      <c r="Q20" s="118" t="s">
        <v>26</v>
      </c>
      <c r="R20" s="95"/>
      <c r="S20" s="95"/>
      <c r="T20" s="95"/>
      <c r="U20" s="145"/>
      <c r="V20" s="145"/>
    </row>
    <row r="21" spans="2:22" s="5" customFormat="1" ht="117" hidden="1" customHeight="1" x14ac:dyDescent="0.5">
      <c r="B21" s="116">
        <v>16</v>
      </c>
      <c r="C21" s="116"/>
      <c r="D21" s="117" t="s">
        <v>61</v>
      </c>
      <c r="E21" s="118" t="s">
        <v>62</v>
      </c>
      <c r="F21" s="119" t="s">
        <v>34</v>
      </c>
      <c r="G21" s="120">
        <v>1135000</v>
      </c>
      <c r="H21" s="117" t="s">
        <v>63</v>
      </c>
      <c r="I21" s="108"/>
      <c r="J21" s="108"/>
      <c r="K21" s="95"/>
      <c r="L21" s="95"/>
      <c r="M21" s="95"/>
      <c r="N21" s="95"/>
      <c r="O21" s="95"/>
      <c r="P21" s="120"/>
      <c r="Q21" s="118" t="s">
        <v>62</v>
      </c>
      <c r="R21" s="95"/>
      <c r="S21" s="95"/>
      <c r="T21" s="95"/>
      <c r="U21" s="145"/>
      <c r="V21" s="145"/>
    </row>
    <row r="22" spans="2:22" s="5" customFormat="1" ht="58.5" hidden="1" customHeight="1" x14ac:dyDescent="0.5">
      <c r="B22" s="116">
        <v>17</v>
      </c>
      <c r="C22" s="116"/>
      <c r="D22" s="117" t="s">
        <v>64</v>
      </c>
      <c r="E22" s="118" t="s">
        <v>65</v>
      </c>
      <c r="F22" s="119" t="s">
        <v>23</v>
      </c>
      <c r="G22" s="120">
        <v>1500000</v>
      </c>
      <c r="H22" s="117" t="s">
        <v>66</v>
      </c>
      <c r="I22" s="108"/>
      <c r="J22" s="108"/>
      <c r="K22" s="95"/>
      <c r="L22" s="95"/>
      <c r="M22" s="95"/>
      <c r="N22" s="95"/>
      <c r="O22" s="95"/>
      <c r="P22" s="120"/>
      <c r="Q22" s="118" t="s">
        <v>65</v>
      </c>
      <c r="R22" s="95"/>
      <c r="S22" s="95"/>
      <c r="T22" s="95"/>
      <c r="U22" s="145"/>
      <c r="V22" s="145"/>
    </row>
    <row r="23" spans="2:22" s="5" customFormat="1" ht="58.5" hidden="1" customHeight="1" x14ac:dyDescent="0.5">
      <c r="B23" s="116">
        <v>18</v>
      </c>
      <c r="C23" s="116"/>
      <c r="D23" s="117" t="s">
        <v>67</v>
      </c>
      <c r="E23" s="118" t="s">
        <v>65</v>
      </c>
      <c r="F23" s="119" t="s">
        <v>23</v>
      </c>
      <c r="G23" s="120">
        <v>1500000</v>
      </c>
      <c r="H23" s="117" t="s">
        <v>68</v>
      </c>
      <c r="I23" s="108"/>
      <c r="J23" s="108"/>
      <c r="K23" s="95"/>
      <c r="L23" s="95"/>
      <c r="M23" s="95"/>
      <c r="N23" s="95"/>
      <c r="O23" s="95"/>
      <c r="P23" s="143"/>
      <c r="Q23" s="144" t="s">
        <v>65</v>
      </c>
      <c r="R23" s="95"/>
      <c r="S23" s="95"/>
      <c r="T23" s="95"/>
      <c r="U23" s="145"/>
      <c r="V23" s="145"/>
    </row>
    <row r="24" spans="2:22" ht="64.5" customHeight="1" x14ac:dyDescent="0.5">
      <c r="B24" s="40">
        <v>1</v>
      </c>
      <c r="C24" s="40">
        <v>2558</v>
      </c>
      <c r="D24" s="122" t="s">
        <v>285</v>
      </c>
      <c r="E24" s="150" t="s">
        <v>136</v>
      </c>
      <c r="F24" s="150" t="s">
        <v>137</v>
      </c>
      <c r="G24" s="191">
        <v>15000000</v>
      </c>
      <c r="H24" s="122" t="s">
        <v>138</v>
      </c>
      <c r="I24" s="56"/>
      <c r="J24" s="56"/>
      <c r="K24" s="142" t="s">
        <v>71</v>
      </c>
      <c r="L24" s="145"/>
      <c r="M24" s="145"/>
      <c r="N24" s="145"/>
      <c r="O24" s="145"/>
      <c r="P24" s="120"/>
      <c r="Q24" s="142" t="s">
        <v>71</v>
      </c>
      <c r="R24" s="145"/>
      <c r="S24" s="145"/>
      <c r="T24" s="195"/>
      <c r="U24" s="145"/>
      <c r="V24" s="145"/>
    </row>
    <row r="25" spans="2:22" ht="79.5" customHeight="1" x14ac:dyDescent="0.5">
      <c r="B25" s="40">
        <v>2</v>
      </c>
      <c r="C25" s="40">
        <v>2559</v>
      </c>
      <c r="D25" s="122" t="s">
        <v>286</v>
      </c>
      <c r="E25" s="149" t="s">
        <v>141</v>
      </c>
      <c r="F25" s="149" t="s">
        <v>142</v>
      </c>
      <c r="G25" s="191">
        <v>11790000</v>
      </c>
      <c r="H25" s="126" t="s">
        <v>143</v>
      </c>
      <c r="I25" s="56"/>
      <c r="J25" s="56"/>
      <c r="K25" s="142" t="s">
        <v>71</v>
      </c>
      <c r="L25" s="145"/>
      <c r="M25" s="145"/>
      <c r="N25" s="145"/>
      <c r="O25" s="145"/>
      <c r="P25" s="142" t="s">
        <v>71</v>
      </c>
      <c r="Q25" s="142"/>
      <c r="R25" s="145"/>
      <c r="S25" s="142" t="s">
        <v>71</v>
      </c>
      <c r="T25" s="195"/>
      <c r="U25" s="145"/>
      <c r="V25" s="145"/>
    </row>
    <row r="26" spans="2:22" ht="97.5" x14ac:dyDescent="0.5">
      <c r="B26" s="134">
        <v>3</v>
      </c>
      <c r="C26" s="134">
        <v>2564</v>
      </c>
      <c r="D26" s="136" t="s">
        <v>287</v>
      </c>
      <c r="E26" s="136" t="s">
        <v>136</v>
      </c>
      <c r="F26" s="136" t="s">
        <v>183</v>
      </c>
      <c r="G26" s="191">
        <v>19900000</v>
      </c>
      <c r="H26" s="136" t="s">
        <v>184</v>
      </c>
      <c r="I26" s="56"/>
      <c r="J26" s="56"/>
      <c r="K26" s="142" t="s">
        <v>71</v>
      </c>
      <c r="L26" s="145"/>
      <c r="M26" s="145"/>
      <c r="N26" s="145"/>
      <c r="O26" s="145"/>
      <c r="P26" s="120"/>
      <c r="Q26" s="142" t="s">
        <v>71</v>
      </c>
      <c r="R26" s="145"/>
      <c r="S26" s="145"/>
      <c r="T26" s="195"/>
      <c r="U26" s="145"/>
      <c r="V26" s="145"/>
    </row>
    <row r="27" spans="2:22" ht="111" customHeight="1" x14ac:dyDescent="0.5">
      <c r="B27" s="134">
        <v>4</v>
      </c>
      <c r="C27" s="134">
        <v>2564</v>
      </c>
      <c r="D27" s="136" t="s">
        <v>288</v>
      </c>
      <c r="E27" s="136" t="s">
        <v>136</v>
      </c>
      <c r="F27" s="136" t="s">
        <v>183</v>
      </c>
      <c r="G27" s="191">
        <v>19900000</v>
      </c>
      <c r="H27" s="136" t="s">
        <v>185</v>
      </c>
      <c r="I27" s="56"/>
      <c r="J27" s="56"/>
      <c r="K27" s="142" t="s">
        <v>71</v>
      </c>
      <c r="L27" s="145"/>
      <c r="M27" s="145"/>
      <c r="N27" s="145"/>
      <c r="O27" s="145"/>
      <c r="P27" s="142"/>
      <c r="Q27" s="142" t="s">
        <v>71</v>
      </c>
      <c r="R27" s="145"/>
      <c r="S27" s="142"/>
      <c r="T27" s="195"/>
      <c r="U27" s="145"/>
      <c r="V27" s="145"/>
    </row>
    <row r="28" spans="2:22" x14ac:dyDescent="0.5">
      <c r="F28" s="1" t="s">
        <v>207</v>
      </c>
      <c r="G28" s="85">
        <f>G24+G25+G26+G27</f>
        <v>66590000</v>
      </c>
      <c r="H28" s="12" t="s">
        <v>229</v>
      </c>
    </row>
  </sheetData>
  <mergeCells count="17">
    <mergeCell ref="B5:D5"/>
    <mergeCell ref="E3:E4"/>
    <mergeCell ref="F3:F4"/>
    <mergeCell ref="G3:G4"/>
    <mergeCell ref="H3:H4"/>
    <mergeCell ref="B1:V1"/>
    <mergeCell ref="B2:V2"/>
    <mergeCell ref="B3:B4"/>
    <mergeCell ref="C3:C4"/>
    <mergeCell ref="D3:D4"/>
    <mergeCell ref="M3:O3"/>
    <mergeCell ref="P3:Q3"/>
    <mergeCell ref="R3:T3"/>
    <mergeCell ref="U3:V3"/>
    <mergeCell ref="I3:I4"/>
    <mergeCell ref="J3:J4"/>
    <mergeCell ref="K3:L3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V24"/>
  <sheetViews>
    <sheetView zoomScale="80" zoomScaleNormal="80" workbookViewId="0">
      <selection activeCell="G25" sqref="G25"/>
    </sheetView>
  </sheetViews>
  <sheetFormatPr defaultRowHeight="19.5" x14ac:dyDescent="0.3"/>
  <cols>
    <col min="1" max="1" width="2.75" style="113" customWidth="1"/>
    <col min="2" max="2" width="4.75" style="113" customWidth="1"/>
    <col min="3" max="3" width="10.375" style="113" customWidth="1"/>
    <col min="4" max="4" width="26.25" style="113" customWidth="1"/>
    <col min="5" max="5" width="13.125" style="113" customWidth="1"/>
    <col min="6" max="6" width="12.375" style="113" customWidth="1"/>
    <col min="7" max="7" width="10.875" style="113" customWidth="1"/>
    <col min="8" max="8" width="26.375" style="141" customWidth="1"/>
    <col min="9" max="9" width="13.25" style="212" customWidth="1"/>
    <col min="10" max="10" width="10.625" style="212" customWidth="1"/>
    <col min="11" max="11" width="10.75" style="213" customWidth="1"/>
    <col min="12" max="12" width="8.125" style="213" customWidth="1"/>
    <col min="13" max="14" width="9.25" style="213" customWidth="1"/>
    <col min="15" max="15" width="8.625" style="213" customWidth="1"/>
    <col min="16" max="16" width="9.375" style="113" customWidth="1"/>
    <col min="17" max="17" width="9.125" style="113" customWidth="1"/>
    <col min="18" max="18" width="9.375" style="213" customWidth="1"/>
    <col min="19" max="20" width="9" style="213"/>
    <col min="21" max="21" width="7.5" style="213" customWidth="1"/>
    <col min="22" max="22" width="9.25" style="213" customWidth="1"/>
    <col min="23" max="253" width="9" style="113"/>
    <col min="254" max="254" width="2.75" style="113" customWidth="1"/>
    <col min="255" max="255" width="4.75" style="113" customWidth="1"/>
    <col min="256" max="256" width="28.625" style="113" customWidth="1"/>
    <col min="257" max="257" width="15.375" style="113" customWidth="1"/>
    <col min="258" max="258" width="12.375" style="113" customWidth="1"/>
    <col min="259" max="259" width="10.875" style="113" customWidth="1"/>
    <col min="260" max="260" width="26.375" style="113" customWidth="1"/>
    <col min="261" max="262" width="10.875" style="113" customWidth="1"/>
    <col min="263" max="263" width="9.375" style="113" customWidth="1"/>
    <col min="264" max="264" width="9.125" style="113" customWidth="1"/>
    <col min="265" max="509" width="9" style="113"/>
    <col min="510" max="510" width="2.75" style="113" customWidth="1"/>
    <col min="511" max="511" width="4.75" style="113" customWidth="1"/>
    <col min="512" max="512" width="28.625" style="113" customWidth="1"/>
    <col min="513" max="513" width="15.375" style="113" customWidth="1"/>
    <col min="514" max="514" width="12.375" style="113" customWidth="1"/>
    <col min="515" max="515" width="10.875" style="113" customWidth="1"/>
    <col min="516" max="516" width="26.375" style="113" customWidth="1"/>
    <col min="517" max="518" width="10.875" style="113" customWidth="1"/>
    <col min="519" max="519" width="9.375" style="113" customWidth="1"/>
    <col min="520" max="520" width="9.125" style="113" customWidth="1"/>
    <col min="521" max="765" width="9" style="113"/>
    <col min="766" max="766" width="2.75" style="113" customWidth="1"/>
    <col min="767" max="767" width="4.75" style="113" customWidth="1"/>
    <col min="768" max="768" width="28.625" style="113" customWidth="1"/>
    <col min="769" max="769" width="15.375" style="113" customWidth="1"/>
    <col min="770" max="770" width="12.375" style="113" customWidth="1"/>
    <col min="771" max="771" width="10.875" style="113" customWidth="1"/>
    <col min="772" max="772" width="26.375" style="113" customWidth="1"/>
    <col min="773" max="774" width="10.875" style="113" customWidth="1"/>
    <col min="775" max="775" width="9.375" style="113" customWidth="1"/>
    <col min="776" max="776" width="9.125" style="113" customWidth="1"/>
    <col min="777" max="1021" width="9" style="113"/>
    <col min="1022" max="1022" width="2.75" style="113" customWidth="1"/>
    <col min="1023" max="1023" width="4.75" style="113" customWidth="1"/>
    <col min="1024" max="1024" width="28.625" style="113" customWidth="1"/>
    <col min="1025" max="1025" width="15.375" style="113" customWidth="1"/>
    <col min="1026" max="1026" width="12.375" style="113" customWidth="1"/>
    <col min="1027" max="1027" width="10.875" style="113" customWidth="1"/>
    <col min="1028" max="1028" width="26.375" style="113" customWidth="1"/>
    <col min="1029" max="1030" width="10.875" style="113" customWidth="1"/>
    <col min="1031" max="1031" width="9.375" style="113" customWidth="1"/>
    <col min="1032" max="1032" width="9.125" style="113" customWidth="1"/>
    <col min="1033" max="1277" width="9" style="113"/>
    <col min="1278" max="1278" width="2.75" style="113" customWidth="1"/>
    <col min="1279" max="1279" width="4.75" style="113" customWidth="1"/>
    <col min="1280" max="1280" width="28.625" style="113" customWidth="1"/>
    <col min="1281" max="1281" width="15.375" style="113" customWidth="1"/>
    <col min="1282" max="1282" width="12.375" style="113" customWidth="1"/>
    <col min="1283" max="1283" width="10.875" style="113" customWidth="1"/>
    <col min="1284" max="1284" width="26.375" style="113" customWidth="1"/>
    <col min="1285" max="1286" width="10.875" style="113" customWidth="1"/>
    <col min="1287" max="1287" width="9.375" style="113" customWidth="1"/>
    <col min="1288" max="1288" width="9.125" style="113" customWidth="1"/>
    <col min="1289" max="1533" width="9" style="113"/>
    <col min="1534" max="1534" width="2.75" style="113" customWidth="1"/>
    <col min="1535" max="1535" width="4.75" style="113" customWidth="1"/>
    <col min="1536" max="1536" width="28.625" style="113" customWidth="1"/>
    <col min="1537" max="1537" width="15.375" style="113" customWidth="1"/>
    <col min="1538" max="1538" width="12.375" style="113" customWidth="1"/>
    <col min="1539" max="1539" width="10.875" style="113" customWidth="1"/>
    <col min="1540" max="1540" width="26.375" style="113" customWidth="1"/>
    <col min="1541" max="1542" width="10.875" style="113" customWidth="1"/>
    <col min="1543" max="1543" width="9.375" style="113" customWidth="1"/>
    <col min="1544" max="1544" width="9.125" style="113" customWidth="1"/>
    <col min="1545" max="1789" width="9" style="113"/>
    <col min="1790" max="1790" width="2.75" style="113" customWidth="1"/>
    <col min="1791" max="1791" width="4.75" style="113" customWidth="1"/>
    <col min="1792" max="1792" width="28.625" style="113" customWidth="1"/>
    <col min="1793" max="1793" width="15.375" style="113" customWidth="1"/>
    <col min="1794" max="1794" width="12.375" style="113" customWidth="1"/>
    <col min="1795" max="1795" width="10.875" style="113" customWidth="1"/>
    <col min="1796" max="1796" width="26.375" style="113" customWidth="1"/>
    <col min="1797" max="1798" width="10.875" style="113" customWidth="1"/>
    <col min="1799" max="1799" width="9.375" style="113" customWidth="1"/>
    <col min="1800" max="1800" width="9.125" style="113" customWidth="1"/>
    <col min="1801" max="2045" width="9" style="113"/>
    <col min="2046" max="2046" width="2.75" style="113" customWidth="1"/>
    <col min="2047" max="2047" width="4.75" style="113" customWidth="1"/>
    <col min="2048" max="2048" width="28.625" style="113" customWidth="1"/>
    <col min="2049" max="2049" width="15.375" style="113" customWidth="1"/>
    <col min="2050" max="2050" width="12.375" style="113" customWidth="1"/>
    <col min="2051" max="2051" width="10.875" style="113" customWidth="1"/>
    <col min="2052" max="2052" width="26.375" style="113" customWidth="1"/>
    <col min="2053" max="2054" width="10.875" style="113" customWidth="1"/>
    <col min="2055" max="2055" width="9.375" style="113" customWidth="1"/>
    <col min="2056" max="2056" width="9.125" style="113" customWidth="1"/>
    <col min="2057" max="2301" width="9" style="113"/>
    <col min="2302" max="2302" width="2.75" style="113" customWidth="1"/>
    <col min="2303" max="2303" width="4.75" style="113" customWidth="1"/>
    <col min="2304" max="2304" width="28.625" style="113" customWidth="1"/>
    <col min="2305" max="2305" width="15.375" style="113" customWidth="1"/>
    <col min="2306" max="2306" width="12.375" style="113" customWidth="1"/>
    <col min="2307" max="2307" width="10.875" style="113" customWidth="1"/>
    <col min="2308" max="2308" width="26.375" style="113" customWidth="1"/>
    <col min="2309" max="2310" width="10.875" style="113" customWidth="1"/>
    <col min="2311" max="2311" width="9.375" style="113" customWidth="1"/>
    <col min="2312" max="2312" width="9.125" style="113" customWidth="1"/>
    <col min="2313" max="2557" width="9" style="113"/>
    <col min="2558" max="2558" width="2.75" style="113" customWidth="1"/>
    <col min="2559" max="2559" width="4.75" style="113" customWidth="1"/>
    <col min="2560" max="2560" width="28.625" style="113" customWidth="1"/>
    <col min="2561" max="2561" width="15.375" style="113" customWidth="1"/>
    <col min="2562" max="2562" width="12.375" style="113" customWidth="1"/>
    <col min="2563" max="2563" width="10.875" style="113" customWidth="1"/>
    <col min="2564" max="2564" width="26.375" style="113" customWidth="1"/>
    <col min="2565" max="2566" width="10.875" style="113" customWidth="1"/>
    <col min="2567" max="2567" width="9.375" style="113" customWidth="1"/>
    <col min="2568" max="2568" width="9.125" style="113" customWidth="1"/>
    <col min="2569" max="2813" width="9" style="113"/>
    <col min="2814" max="2814" width="2.75" style="113" customWidth="1"/>
    <col min="2815" max="2815" width="4.75" style="113" customWidth="1"/>
    <col min="2816" max="2816" width="28.625" style="113" customWidth="1"/>
    <col min="2817" max="2817" width="15.375" style="113" customWidth="1"/>
    <col min="2818" max="2818" width="12.375" style="113" customWidth="1"/>
    <col min="2819" max="2819" width="10.875" style="113" customWidth="1"/>
    <col min="2820" max="2820" width="26.375" style="113" customWidth="1"/>
    <col min="2821" max="2822" width="10.875" style="113" customWidth="1"/>
    <col min="2823" max="2823" width="9.375" style="113" customWidth="1"/>
    <col min="2824" max="2824" width="9.125" style="113" customWidth="1"/>
    <col min="2825" max="3069" width="9" style="113"/>
    <col min="3070" max="3070" width="2.75" style="113" customWidth="1"/>
    <col min="3071" max="3071" width="4.75" style="113" customWidth="1"/>
    <col min="3072" max="3072" width="28.625" style="113" customWidth="1"/>
    <col min="3073" max="3073" width="15.375" style="113" customWidth="1"/>
    <col min="3074" max="3074" width="12.375" style="113" customWidth="1"/>
    <col min="3075" max="3075" width="10.875" style="113" customWidth="1"/>
    <col min="3076" max="3076" width="26.375" style="113" customWidth="1"/>
    <col min="3077" max="3078" width="10.875" style="113" customWidth="1"/>
    <col min="3079" max="3079" width="9.375" style="113" customWidth="1"/>
    <col min="3080" max="3080" width="9.125" style="113" customWidth="1"/>
    <col min="3081" max="3325" width="9" style="113"/>
    <col min="3326" max="3326" width="2.75" style="113" customWidth="1"/>
    <col min="3327" max="3327" width="4.75" style="113" customWidth="1"/>
    <col min="3328" max="3328" width="28.625" style="113" customWidth="1"/>
    <col min="3329" max="3329" width="15.375" style="113" customWidth="1"/>
    <col min="3330" max="3330" width="12.375" style="113" customWidth="1"/>
    <col min="3331" max="3331" width="10.875" style="113" customWidth="1"/>
    <col min="3332" max="3332" width="26.375" style="113" customWidth="1"/>
    <col min="3333" max="3334" width="10.875" style="113" customWidth="1"/>
    <col min="3335" max="3335" width="9.375" style="113" customWidth="1"/>
    <col min="3336" max="3336" width="9.125" style="113" customWidth="1"/>
    <col min="3337" max="3581" width="9" style="113"/>
    <col min="3582" max="3582" width="2.75" style="113" customWidth="1"/>
    <col min="3583" max="3583" width="4.75" style="113" customWidth="1"/>
    <col min="3584" max="3584" width="28.625" style="113" customWidth="1"/>
    <col min="3585" max="3585" width="15.375" style="113" customWidth="1"/>
    <col min="3586" max="3586" width="12.375" style="113" customWidth="1"/>
    <col min="3587" max="3587" width="10.875" style="113" customWidth="1"/>
    <col min="3588" max="3588" width="26.375" style="113" customWidth="1"/>
    <col min="3589" max="3590" width="10.875" style="113" customWidth="1"/>
    <col min="3591" max="3591" width="9.375" style="113" customWidth="1"/>
    <col min="3592" max="3592" width="9.125" style="113" customWidth="1"/>
    <col min="3593" max="3837" width="9" style="113"/>
    <col min="3838" max="3838" width="2.75" style="113" customWidth="1"/>
    <col min="3839" max="3839" width="4.75" style="113" customWidth="1"/>
    <col min="3840" max="3840" width="28.625" style="113" customWidth="1"/>
    <col min="3841" max="3841" width="15.375" style="113" customWidth="1"/>
    <col min="3842" max="3842" width="12.375" style="113" customWidth="1"/>
    <col min="3843" max="3843" width="10.875" style="113" customWidth="1"/>
    <col min="3844" max="3844" width="26.375" style="113" customWidth="1"/>
    <col min="3845" max="3846" width="10.875" style="113" customWidth="1"/>
    <col min="3847" max="3847" width="9.375" style="113" customWidth="1"/>
    <col min="3848" max="3848" width="9.125" style="113" customWidth="1"/>
    <col min="3849" max="4093" width="9" style="113"/>
    <col min="4094" max="4094" width="2.75" style="113" customWidth="1"/>
    <col min="4095" max="4095" width="4.75" style="113" customWidth="1"/>
    <col min="4096" max="4096" width="28.625" style="113" customWidth="1"/>
    <col min="4097" max="4097" width="15.375" style="113" customWidth="1"/>
    <col min="4098" max="4098" width="12.375" style="113" customWidth="1"/>
    <col min="4099" max="4099" width="10.875" style="113" customWidth="1"/>
    <col min="4100" max="4100" width="26.375" style="113" customWidth="1"/>
    <col min="4101" max="4102" width="10.875" style="113" customWidth="1"/>
    <col min="4103" max="4103" width="9.375" style="113" customWidth="1"/>
    <col min="4104" max="4104" width="9.125" style="113" customWidth="1"/>
    <col min="4105" max="4349" width="9" style="113"/>
    <col min="4350" max="4350" width="2.75" style="113" customWidth="1"/>
    <col min="4351" max="4351" width="4.75" style="113" customWidth="1"/>
    <col min="4352" max="4352" width="28.625" style="113" customWidth="1"/>
    <col min="4353" max="4353" width="15.375" style="113" customWidth="1"/>
    <col min="4354" max="4354" width="12.375" style="113" customWidth="1"/>
    <col min="4355" max="4355" width="10.875" style="113" customWidth="1"/>
    <col min="4356" max="4356" width="26.375" style="113" customWidth="1"/>
    <col min="4357" max="4358" width="10.875" style="113" customWidth="1"/>
    <col min="4359" max="4359" width="9.375" style="113" customWidth="1"/>
    <col min="4360" max="4360" width="9.125" style="113" customWidth="1"/>
    <col min="4361" max="4605" width="9" style="113"/>
    <col min="4606" max="4606" width="2.75" style="113" customWidth="1"/>
    <col min="4607" max="4607" width="4.75" style="113" customWidth="1"/>
    <col min="4608" max="4608" width="28.625" style="113" customWidth="1"/>
    <col min="4609" max="4609" width="15.375" style="113" customWidth="1"/>
    <col min="4610" max="4610" width="12.375" style="113" customWidth="1"/>
    <col min="4611" max="4611" width="10.875" style="113" customWidth="1"/>
    <col min="4612" max="4612" width="26.375" style="113" customWidth="1"/>
    <col min="4613" max="4614" width="10.875" style="113" customWidth="1"/>
    <col min="4615" max="4615" width="9.375" style="113" customWidth="1"/>
    <col min="4616" max="4616" width="9.125" style="113" customWidth="1"/>
    <col min="4617" max="4861" width="9" style="113"/>
    <col min="4862" max="4862" width="2.75" style="113" customWidth="1"/>
    <col min="4863" max="4863" width="4.75" style="113" customWidth="1"/>
    <col min="4864" max="4864" width="28.625" style="113" customWidth="1"/>
    <col min="4865" max="4865" width="15.375" style="113" customWidth="1"/>
    <col min="4866" max="4866" width="12.375" style="113" customWidth="1"/>
    <col min="4867" max="4867" width="10.875" style="113" customWidth="1"/>
    <col min="4868" max="4868" width="26.375" style="113" customWidth="1"/>
    <col min="4869" max="4870" width="10.875" style="113" customWidth="1"/>
    <col min="4871" max="4871" width="9.375" style="113" customWidth="1"/>
    <col min="4872" max="4872" width="9.125" style="113" customWidth="1"/>
    <col min="4873" max="5117" width="9" style="113"/>
    <col min="5118" max="5118" width="2.75" style="113" customWidth="1"/>
    <col min="5119" max="5119" width="4.75" style="113" customWidth="1"/>
    <col min="5120" max="5120" width="28.625" style="113" customWidth="1"/>
    <col min="5121" max="5121" width="15.375" style="113" customWidth="1"/>
    <col min="5122" max="5122" width="12.375" style="113" customWidth="1"/>
    <col min="5123" max="5123" width="10.875" style="113" customWidth="1"/>
    <col min="5124" max="5124" width="26.375" style="113" customWidth="1"/>
    <col min="5125" max="5126" width="10.875" style="113" customWidth="1"/>
    <col min="5127" max="5127" width="9.375" style="113" customWidth="1"/>
    <col min="5128" max="5128" width="9.125" style="113" customWidth="1"/>
    <col min="5129" max="5373" width="9" style="113"/>
    <col min="5374" max="5374" width="2.75" style="113" customWidth="1"/>
    <col min="5375" max="5375" width="4.75" style="113" customWidth="1"/>
    <col min="5376" max="5376" width="28.625" style="113" customWidth="1"/>
    <col min="5377" max="5377" width="15.375" style="113" customWidth="1"/>
    <col min="5378" max="5378" width="12.375" style="113" customWidth="1"/>
    <col min="5379" max="5379" width="10.875" style="113" customWidth="1"/>
    <col min="5380" max="5380" width="26.375" style="113" customWidth="1"/>
    <col min="5381" max="5382" width="10.875" style="113" customWidth="1"/>
    <col min="5383" max="5383" width="9.375" style="113" customWidth="1"/>
    <col min="5384" max="5384" width="9.125" style="113" customWidth="1"/>
    <col min="5385" max="5629" width="9" style="113"/>
    <col min="5630" max="5630" width="2.75" style="113" customWidth="1"/>
    <col min="5631" max="5631" width="4.75" style="113" customWidth="1"/>
    <col min="5632" max="5632" width="28.625" style="113" customWidth="1"/>
    <col min="5633" max="5633" width="15.375" style="113" customWidth="1"/>
    <col min="5634" max="5634" width="12.375" style="113" customWidth="1"/>
    <col min="5635" max="5635" width="10.875" style="113" customWidth="1"/>
    <col min="5636" max="5636" width="26.375" style="113" customWidth="1"/>
    <col min="5637" max="5638" width="10.875" style="113" customWidth="1"/>
    <col min="5639" max="5639" width="9.375" style="113" customWidth="1"/>
    <col min="5640" max="5640" width="9.125" style="113" customWidth="1"/>
    <col min="5641" max="5885" width="9" style="113"/>
    <col min="5886" max="5886" width="2.75" style="113" customWidth="1"/>
    <col min="5887" max="5887" width="4.75" style="113" customWidth="1"/>
    <col min="5888" max="5888" width="28.625" style="113" customWidth="1"/>
    <col min="5889" max="5889" width="15.375" style="113" customWidth="1"/>
    <col min="5890" max="5890" width="12.375" style="113" customWidth="1"/>
    <col min="5891" max="5891" width="10.875" style="113" customWidth="1"/>
    <col min="5892" max="5892" width="26.375" style="113" customWidth="1"/>
    <col min="5893" max="5894" width="10.875" style="113" customWidth="1"/>
    <col min="5895" max="5895" width="9.375" style="113" customWidth="1"/>
    <col min="5896" max="5896" width="9.125" style="113" customWidth="1"/>
    <col min="5897" max="6141" width="9" style="113"/>
    <col min="6142" max="6142" width="2.75" style="113" customWidth="1"/>
    <col min="6143" max="6143" width="4.75" style="113" customWidth="1"/>
    <col min="6144" max="6144" width="28.625" style="113" customWidth="1"/>
    <col min="6145" max="6145" width="15.375" style="113" customWidth="1"/>
    <col min="6146" max="6146" width="12.375" style="113" customWidth="1"/>
    <col min="6147" max="6147" width="10.875" style="113" customWidth="1"/>
    <col min="6148" max="6148" width="26.375" style="113" customWidth="1"/>
    <col min="6149" max="6150" width="10.875" style="113" customWidth="1"/>
    <col min="6151" max="6151" width="9.375" style="113" customWidth="1"/>
    <col min="6152" max="6152" width="9.125" style="113" customWidth="1"/>
    <col min="6153" max="6397" width="9" style="113"/>
    <col min="6398" max="6398" width="2.75" style="113" customWidth="1"/>
    <col min="6399" max="6399" width="4.75" style="113" customWidth="1"/>
    <col min="6400" max="6400" width="28.625" style="113" customWidth="1"/>
    <col min="6401" max="6401" width="15.375" style="113" customWidth="1"/>
    <col min="6402" max="6402" width="12.375" style="113" customWidth="1"/>
    <col min="6403" max="6403" width="10.875" style="113" customWidth="1"/>
    <col min="6404" max="6404" width="26.375" style="113" customWidth="1"/>
    <col min="6405" max="6406" width="10.875" style="113" customWidth="1"/>
    <col min="6407" max="6407" width="9.375" style="113" customWidth="1"/>
    <col min="6408" max="6408" width="9.125" style="113" customWidth="1"/>
    <col min="6409" max="6653" width="9" style="113"/>
    <col min="6654" max="6654" width="2.75" style="113" customWidth="1"/>
    <col min="6655" max="6655" width="4.75" style="113" customWidth="1"/>
    <col min="6656" max="6656" width="28.625" style="113" customWidth="1"/>
    <col min="6657" max="6657" width="15.375" style="113" customWidth="1"/>
    <col min="6658" max="6658" width="12.375" style="113" customWidth="1"/>
    <col min="6659" max="6659" width="10.875" style="113" customWidth="1"/>
    <col min="6660" max="6660" width="26.375" style="113" customWidth="1"/>
    <col min="6661" max="6662" width="10.875" style="113" customWidth="1"/>
    <col min="6663" max="6663" width="9.375" style="113" customWidth="1"/>
    <col min="6664" max="6664" width="9.125" style="113" customWidth="1"/>
    <col min="6665" max="6909" width="9" style="113"/>
    <col min="6910" max="6910" width="2.75" style="113" customWidth="1"/>
    <col min="6911" max="6911" width="4.75" style="113" customWidth="1"/>
    <col min="6912" max="6912" width="28.625" style="113" customWidth="1"/>
    <col min="6913" max="6913" width="15.375" style="113" customWidth="1"/>
    <col min="6914" max="6914" width="12.375" style="113" customWidth="1"/>
    <col min="6915" max="6915" width="10.875" style="113" customWidth="1"/>
    <col min="6916" max="6916" width="26.375" style="113" customWidth="1"/>
    <col min="6917" max="6918" width="10.875" style="113" customWidth="1"/>
    <col min="6919" max="6919" width="9.375" style="113" customWidth="1"/>
    <col min="6920" max="6920" width="9.125" style="113" customWidth="1"/>
    <col min="6921" max="7165" width="9" style="113"/>
    <col min="7166" max="7166" width="2.75" style="113" customWidth="1"/>
    <col min="7167" max="7167" width="4.75" style="113" customWidth="1"/>
    <col min="7168" max="7168" width="28.625" style="113" customWidth="1"/>
    <col min="7169" max="7169" width="15.375" style="113" customWidth="1"/>
    <col min="7170" max="7170" width="12.375" style="113" customWidth="1"/>
    <col min="7171" max="7171" width="10.875" style="113" customWidth="1"/>
    <col min="7172" max="7172" width="26.375" style="113" customWidth="1"/>
    <col min="7173" max="7174" width="10.875" style="113" customWidth="1"/>
    <col min="7175" max="7175" width="9.375" style="113" customWidth="1"/>
    <col min="7176" max="7176" width="9.125" style="113" customWidth="1"/>
    <col min="7177" max="7421" width="9" style="113"/>
    <col min="7422" max="7422" width="2.75" style="113" customWidth="1"/>
    <col min="7423" max="7423" width="4.75" style="113" customWidth="1"/>
    <col min="7424" max="7424" width="28.625" style="113" customWidth="1"/>
    <col min="7425" max="7425" width="15.375" style="113" customWidth="1"/>
    <col min="7426" max="7426" width="12.375" style="113" customWidth="1"/>
    <col min="7427" max="7427" width="10.875" style="113" customWidth="1"/>
    <col min="7428" max="7428" width="26.375" style="113" customWidth="1"/>
    <col min="7429" max="7430" width="10.875" style="113" customWidth="1"/>
    <col min="7431" max="7431" width="9.375" style="113" customWidth="1"/>
    <col min="7432" max="7432" width="9.125" style="113" customWidth="1"/>
    <col min="7433" max="7677" width="9" style="113"/>
    <col min="7678" max="7678" width="2.75" style="113" customWidth="1"/>
    <col min="7679" max="7679" width="4.75" style="113" customWidth="1"/>
    <col min="7680" max="7680" width="28.625" style="113" customWidth="1"/>
    <col min="7681" max="7681" width="15.375" style="113" customWidth="1"/>
    <col min="7682" max="7682" width="12.375" style="113" customWidth="1"/>
    <col min="7683" max="7683" width="10.875" style="113" customWidth="1"/>
    <col min="7684" max="7684" width="26.375" style="113" customWidth="1"/>
    <col min="7685" max="7686" width="10.875" style="113" customWidth="1"/>
    <col min="7687" max="7687" width="9.375" style="113" customWidth="1"/>
    <col min="7688" max="7688" width="9.125" style="113" customWidth="1"/>
    <col min="7689" max="7933" width="9" style="113"/>
    <col min="7934" max="7934" width="2.75" style="113" customWidth="1"/>
    <col min="7935" max="7935" width="4.75" style="113" customWidth="1"/>
    <col min="7936" max="7936" width="28.625" style="113" customWidth="1"/>
    <col min="7937" max="7937" width="15.375" style="113" customWidth="1"/>
    <col min="7938" max="7938" width="12.375" style="113" customWidth="1"/>
    <col min="7939" max="7939" width="10.875" style="113" customWidth="1"/>
    <col min="7940" max="7940" width="26.375" style="113" customWidth="1"/>
    <col min="7941" max="7942" width="10.875" style="113" customWidth="1"/>
    <col min="7943" max="7943" width="9.375" style="113" customWidth="1"/>
    <col min="7944" max="7944" width="9.125" style="113" customWidth="1"/>
    <col min="7945" max="8189" width="9" style="113"/>
    <col min="8190" max="8190" width="2.75" style="113" customWidth="1"/>
    <col min="8191" max="8191" width="4.75" style="113" customWidth="1"/>
    <col min="8192" max="8192" width="28.625" style="113" customWidth="1"/>
    <col min="8193" max="8193" width="15.375" style="113" customWidth="1"/>
    <col min="8194" max="8194" width="12.375" style="113" customWidth="1"/>
    <col min="8195" max="8195" width="10.875" style="113" customWidth="1"/>
    <col min="8196" max="8196" width="26.375" style="113" customWidth="1"/>
    <col min="8197" max="8198" width="10.875" style="113" customWidth="1"/>
    <col min="8199" max="8199" width="9.375" style="113" customWidth="1"/>
    <col min="8200" max="8200" width="9.125" style="113" customWidth="1"/>
    <col min="8201" max="8445" width="9" style="113"/>
    <col min="8446" max="8446" width="2.75" style="113" customWidth="1"/>
    <col min="8447" max="8447" width="4.75" style="113" customWidth="1"/>
    <col min="8448" max="8448" width="28.625" style="113" customWidth="1"/>
    <col min="8449" max="8449" width="15.375" style="113" customWidth="1"/>
    <col min="8450" max="8450" width="12.375" style="113" customWidth="1"/>
    <col min="8451" max="8451" width="10.875" style="113" customWidth="1"/>
    <col min="8452" max="8452" width="26.375" style="113" customWidth="1"/>
    <col min="8453" max="8454" width="10.875" style="113" customWidth="1"/>
    <col min="8455" max="8455" width="9.375" style="113" customWidth="1"/>
    <col min="8456" max="8456" width="9.125" style="113" customWidth="1"/>
    <col min="8457" max="8701" width="9" style="113"/>
    <col min="8702" max="8702" width="2.75" style="113" customWidth="1"/>
    <col min="8703" max="8703" width="4.75" style="113" customWidth="1"/>
    <col min="8704" max="8704" width="28.625" style="113" customWidth="1"/>
    <col min="8705" max="8705" width="15.375" style="113" customWidth="1"/>
    <col min="8706" max="8706" width="12.375" style="113" customWidth="1"/>
    <col min="8707" max="8707" width="10.875" style="113" customWidth="1"/>
    <col min="8708" max="8708" width="26.375" style="113" customWidth="1"/>
    <col min="8709" max="8710" width="10.875" style="113" customWidth="1"/>
    <col min="8711" max="8711" width="9.375" style="113" customWidth="1"/>
    <col min="8712" max="8712" width="9.125" style="113" customWidth="1"/>
    <col min="8713" max="8957" width="9" style="113"/>
    <col min="8958" max="8958" width="2.75" style="113" customWidth="1"/>
    <col min="8959" max="8959" width="4.75" style="113" customWidth="1"/>
    <col min="8960" max="8960" width="28.625" style="113" customWidth="1"/>
    <col min="8961" max="8961" width="15.375" style="113" customWidth="1"/>
    <col min="8962" max="8962" width="12.375" style="113" customWidth="1"/>
    <col min="8963" max="8963" width="10.875" style="113" customWidth="1"/>
    <col min="8964" max="8964" width="26.375" style="113" customWidth="1"/>
    <col min="8965" max="8966" width="10.875" style="113" customWidth="1"/>
    <col min="8967" max="8967" width="9.375" style="113" customWidth="1"/>
    <col min="8968" max="8968" width="9.125" style="113" customWidth="1"/>
    <col min="8969" max="9213" width="9" style="113"/>
    <col min="9214" max="9214" width="2.75" style="113" customWidth="1"/>
    <col min="9215" max="9215" width="4.75" style="113" customWidth="1"/>
    <col min="9216" max="9216" width="28.625" style="113" customWidth="1"/>
    <col min="9217" max="9217" width="15.375" style="113" customWidth="1"/>
    <col min="9218" max="9218" width="12.375" style="113" customWidth="1"/>
    <col min="9219" max="9219" width="10.875" style="113" customWidth="1"/>
    <col min="9220" max="9220" width="26.375" style="113" customWidth="1"/>
    <col min="9221" max="9222" width="10.875" style="113" customWidth="1"/>
    <col min="9223" max="9223" width="9.375" style="113" customWidth="1"/>
    <col min="9224" max="9224" width="9.125" style="113" customWidth="1"/>
    <col min="9225" max="9469" width="9" style="113"/>
    <col min="9470" max="9470" width="2.75" style="113" customWidth="1"/>
    <col min="9471" max="9471" width="4.75" style="113" customWidth="1"/>
    <col min="9472" max="9472" width="28.625" style="113" customWidth="1"/>
    <col min="9473" max="9473" width="15.375" style="113" customWidth="1"/>
    <col min="9474" max="9474" width="12.375" style="113" customWidth="1"/>
    <col min="9475" max="9475" width="10.875" style="113" customWidth="1"/>
    <col min="9476" max="9476" width="26.375" style="113" customWidth="1"/>
    <col min="9477" max="9478" width="10.875" style="113" customWidth="1"/>
    <col min="9479" max="9479" width="9.375" style="113" customWidth="1"/>
    <col min="9480" max="9480" width="9.125" style="113" customWidth="1"/>
    <col min="9481" max="9725" width="9" style="113"/>
    <col min="9726" max="9726" width="2.75" style="113" customWidth="1"/>
    <col min="9727" max="9727" width="4.75" style="113" customWidth="1"/>
    <col min="9728" max="9728" width="28.625" style="113" customWidth="1"/>
    <col min="9729" max="9729" width="15.375" style="113" customWidth="1"/>
    <col min="9730" max="9730" width="12.375" style="113" customWidth="1"/>
    <col min="9731" max="9731" width="10.875" style="113" customWidth="1"/>
    <col min="9732" max="9732" width="26.375" style="113" customWidth="1"/>
    <col min="9733" max="9734" width="10.875" style="113" customWidth="1"/>
    <col min="9735" max="9735" width="9.375" style="113" customWidth="1"/>
    <col min="9736" max="9736" width="9.125" style="113" customWidth="1"/>
    <col min="9737" max="9981" width="9" style="113"/>
    <col min="9982" max="9982" width="2.75" style="113" customWidth="1"/>
    <col min="9983" max="9983" width="4.75" style="113" customWidth="1"/>
    <col min="9984" max="9984" width="28.625" style="113" customWidth="1"/>
    <col min="9985" max="9985" width="15.375" style="113" customWidth="1"/>
    <col min="9986" max="9986" width="12.375" style="113" customWidth="1"/>
    <col min="9987" max="9987" width="10.875" style="113" customWidth="1"/>
    <col min="9988" max="9988" width="26.375" style="113" customWidth="1"/>
    <col min="9989" max="9990" width="10.875" style="113" customWidth="1"/>
    <col min="9991" max="9991" width="9.375" style="113" customWidth="1"/>
    <col min="9992" max="9992" width="9.125" style="113" customWidth="1"/>
    <col min="9993" max="10237" width="9" style="113"/>
    <col min="10238" max="10238" width="2.75" style="113" customWidth="1"/>
    <col min="10239" max="10239" width="4.75" style="113" customWidth="1"/>
    <col min="10240" max="10240" width="28.625" style="113" customWidth="1"/>
    <col min="10241" max="10241" width="15.375" style="113" customWidth="1"/>
    <col min="10242" max="10242" width="12.375" style="113" customWidth="1"/>
    <col min="10243" max="10243" width="10.875" style="113" customWidth="1"/>
    <col min="10244" max="10244" width="26.375" style="113" customWidth="1"/>
    <col min="10245" max="10246" width="10.875" style="113" customWidth="1"/>
    <col min="10247" max="10247" width="9.375" style="113" customWidth="1"/>
    <col min="10248" max="10248" width="9.125" style="113" customWidth="1"/>
    <col min="10249" max="10493" width="9" style="113"/>
    <col min="10494" max="10494" width="2.75" style="113" customWidth="1"/>
    <col min="10495" max="10495" width="4.75" style="113" customWidth="1"/>
    <col min="10496" max="10496" width="28.625" style="113" customWidth="1"/>
    <col min="10497" max="10497" width="15.375" style="113" customWidth="1"/>
    <col min="10498" max="10498" width="12.375" style="113" customWidth="1"/>
    <col min="10499" max="10499" width="10.875" style="113" customWidth="1"/>
    <col min="10500" max="10500" width="26.375" style="113" customWidth="1"/>
    <col min="10501" max="10502" width="10.875" style="113" customWidth="1"/>
    <col min="10503" max="10503" width="9.375" style="113" customWidth="1"/>
    <col min="10504" max="10504" width="9.125" style="113" customWidth="1"/>
    <col min="10505" max="10749" width="9" style="113"/>
    <col min="10750" max="10750" width="2.75" style="113" customWidth="1"/>
    <col min="10751" max="10751" width="4.75" style="113" customWidth="1"/>
    <col min="10752" max="10752" width="28.625" style="113" customWidth="1"/>
    <col min="10753" max="10753" width="15.375" style="113" customWidth="1"/>
    <col min="10754" max="10754" width="12.375" style="113" customWidth="1"/>
    <col min="10755" max="10755" width="10.875" style="113" customWidth="1"/>
    <col min="10756" max="10756" width="26.375" style="113" customWidth="1"/>
    <col min="10757" max="10758" width="10.875" style="113" customWidth="1"/>
    <col min="10759" max="10759" width="9.375" style="113" customWidth="1"/>
    <col min="10760" max="10760" width="9.125" style="113" customWidth="1"/>
    <col min="10761" max="11005" width="9" style="113"/>
    <col min="11006" max="11006" width="2.75" style="113" customWidth="1"/>
    <col min="11007" max="11007" width="4.75" style="113" customWidth="1"/>
    <col min="11008" max="11008" width="28.625" style="113" customWidth="1"/>
    <col min="11009" max="11009" width="15.375" style="113" customWidth="1"/>
    <col min="11010" max="11010" width="12.375" style="113" customWidth="1"/>
    <col min="11011" max="11011" width="10.875" style="113" customWidth="1"/>
    <col min="11012" max="11012" width="26.375" style="113" customWidth="1"/>
    <col min="11013" max="11014" width="10.875" style="113" customWidth="1"/>
    <col min="11015" max="11015" width="9.375" style="113" customWidth="1"/>
    <col min="11016" max="11016" width="9.125" style="113" customWidth="1"/>
    <col min="11017" max="11261" width="9" style="113"/>
    <col min="11262" max="11262" width="2.75" style="113" customWidth="1"/>
    <col min="11263" max="11263" width="4.75" style="113" customWidth="1"/>
    <col min="11264" max="11264" width="28.625" style="113" customWidth="1"/>
    <col min="11265" max="11265" width="15.375" style="113" customWidth="1"/>
    <col min="11266" max="11266" width="12.375" style="113" customWidth="1"/>
    <col min="11267" max="11267" width="10.875" style="113" customWidth="1"/>
    <col min="11268" max="11268" width="26.375" style="113" customWidth="1"/>
    <col min="11269" max="11270" width="10.875" style="113" customWidth="1"/>
    <col min="11271" max="11271" width="9.375" style="113" customWidth="1"/>
    <col min="11272" max="11272" width="9.125" style="113" customWidth="1"/>
    <col min="11273" max="11517" width="9" style="113"/>
    <col min="11518" max="11518" width="2.75" style="113" customWidth="1"/>
    <col min="11519" max="11519" width="4.75" style="113" customWidth="1"/>
    <col min="11520" max="11520" width="28.625" style="113" customWidth="1"/>
    <col min="11521" max="11521" width="15.375" style="113" customWidth="1"/>
    <col min="11522" max="11522" width="12.375" style="113" customWidth="1"/>
    <col min="11523" max="11523" width="10.875" style="113" customWidth="1"/>
    <col min="11524" max="11524" width="26.375" style="113" customWidth="1"/>
    <col min="11525" max="11526" width="10.875" style="113" customWidth="1"/>
    <col min="11527" max="11527" width="9.375" style="113" customWidth="1"/>
    <col min="11528" max="11528" width="9.125" style="113" customWidth="1"/>
    <col min="11529" max="11773" width="9" style="113"/>
    <col min="11774" max="11774" width="2.75" style="113" customWidth="1"/>
    <col min="11775" max="11775" width="4.75" style="113" customWidth="1"/>
    <col min="11776" max="11776" width="28.625" style="113" customWidth="1"/>
    <col min="11777" max="11777" width="15.375" style="113" customWidth="1"/>
    <col min="11778" max="11778" width="12.375" style="113" customWidth="1"/>
    <col min="11779" max="11779" width="10.875" style="113" customWidth="1"/>
    <col min="11780" max="11780" width="26.375" style="113" customWidth="1"/>
    <col min="11781" max="11782" width="10.875" style="113" customWidth="1"/>
    <col min="11783" max="11783" width="9.375" style="113" customWidth="1"/>
    <col min="11784" max="11784" width="9.125" style="113" customWidth="1"/>
    <col min="11785" max="12029" width="9" style="113"/>
    <col min="12030" max="12030" width="2.75" style="113" customWidth="1"/>
    <col min="12031" max="12031" width="4.75" style="113" customWidth="1"/>
    <col min="12032" max="12032" width="28.625" style="113" customWidth="1"/>
    <col min="12033" max="12033" width="15.375" style="113" customWidth="1"/>
    <col min="12034" max="12034" width="12.375" style="113" customWidth="1"/>
    <col min="12035" max="12035" width="10.875" style="113" customWidth="1"/>
    <col min="12036" max="12036" width="26.375" style="113" customWidth="1"/>
    <col min="12037" max="12038" width="10.875" style="113" customWidth="1"/>
    <col min="12039" max="12039" width="9.375" style="113" customWidth="1"/>
    <col min="12040" max="12040" width="9.125" style="113" customWidth="1"/>
    <col min="12041" max="12285" width="9" style="113"/>
    <col min="12286" max="12286" width="2.75" style="113" customWidth="1"/>
    <col min="12287" max="12287" width="4.75" style="113" customWidth="1"/>
    <col min="12288" max="12288" width="28.625" style="113" customWidth="1"/>
    <col min="12289" max="12289" width="15.375" style="113" customWidth="1"/>
    <col min="12290" max="12290" width="12.375" style="113" customWidth="1"/>
    <col min="12291" max="12291" width="10.875" style="113" customWidth="1"/>
    <col min="12292" max="12292" width="26.375" style="113" customWidth="1"/>
    <col min="12293" max="12294" width="10.875" style="113" customWidth="1"/>
    <col min="12295" max="12295" width="9.375" style="113" customWidth="1"/>
    <col min="12296" max="12296" width="9.125" style="113" customWidth="1"/>
    <col min="12297" max="12541" width="9" style="113"/>
    <col min="12542" max="12542" width="2.75" style="113" customWidth="1"/>
    <col min="12543" max="12543" width="4.75" style="113" customWidth="1"/>
    <col min="12544" max="12544" width="28.625" style="113" customWidth="1"/>
    <col min="12545" max="12545" width="15.375" style="113" customWidth="1"/>
    <col min="12546" max="12546" width="12.375" style="113" customWidth="1"/>
    <col min="12547" max="12547" width="10.875" style="113" customWidth="1"/>
    <col min="12548" max="12548" width="26.375" style="113" customWidth="1"/>
    <col min="12549" max="12550" width="10.875" style="113" customWidth="1"/>
    <col min="12551" max="12551" width="9.375" style="113" customWidth="1"/>
    <col min="12552" max="12552" width="9.125" style="113" customWidth="1"/>
    <col min="12553" max="12797" width="9" style="113"/>
    <col min="12798" max="12798" width="2.75" style="113" customWidth="1"/>
    <col min="12799" max="12799" width="4.75" style="113" customWidth="1"/>
    <col min="12800" max="12800" width="28.625" style="113" customWidth="1"/>
    <col min="12801" max="12801" width="15.375" style="113" customWidth="1"/>
    <col min="12802" max="12802" width="12.375" style="113" customWidth="1"/>
    <col min="12803" max="12803" width="10.875" style="113" customWidth="1"/>
    <col min="12804" max="12804" width="26.375" style="113" customWidth="1"/>
    <col min="12805" max="12806" width="10.875" style="113" customWidth="1"/>
    <col min="12807" max="12807" width="9.375" style="113" customWidth="1"/>
    <col min="12808" max="12808" width="9.125" style="113" customWidth="1"/>
    <col min="12809" max="13053" width="9" style="113"/>
    <col min="13054" max="13054" width="2.75" style="113" customWidth="1"/>
    <col min="13055" max="13055" width="4.75" style="113" customWidth="1"/>
    <col min="13056" max="13056" width="28.625" style="113" customWidth="1"/>
    <col min="13057" max="13057" width="15.375" style="113" customWidth="1"/>
    <col min="13058" max="13058" width="12.375" style="113" customWidth="1"/>
    <col min="13059" max="13059" width="10.875" style="113" customWidth="1"/>
    <col min="13060" max="13060" width="26.375" style="113" customWidth="1"/>
    <col min="13061" max="13062" width="10.875" style="113" customWidth="1"/>
    <col min="13063" max="13063" width="9.375" style="113" customWidth="1"/>
    <col min="13064" max="13064" width="9.125" style="113" customWidth="1"/>
    <col min="13065" max="13309" width="9" style="113"/>
    <col min="13310" max="13310" width="2.75" style="113" customWidth="1"/>
    <col min="13311" max="13311" width="4.75" style="113" customWidth="1"/>
    <col min="13312" max="13312" width="28.625" style="113" customWidth="1"/>
    <col min="13313" max="13313" width="15.375" style="113" customWidth="1"/>
    <col min="13314" max="13314" width="12.375" style="113" customWidth="1"/>
    <col min="13315" max="13315" width="10.875" style="113" customWidth="1"/>
    <col min="13316" max="13316" width="26.375" style="113" customWidth="1"/>
    <col min="13317" max="13318" width="10.875" style="113" customWidth="1"/>
    <col min="13319" max="13319" width="9.375" style="113" customWidth="1"/>
    <col min="13320" max="13320" width="9.125" style="113" customWidth="1"/>
    <col min="13321" max="13565" width="9" style="113"/>
    <col min="13566" max="13566" width="2.75" style="113" customWidth="1"/>
    <col min="13567" max="13567" width="4.75" style="113" customWidth="1"/>
    <col min="13568" max="13568" width="28.625" style="113" customWidth="1"/>
    <col min="13569" max="13569" width="15.375" style="113" customWidth="1"/>
    <col min="13570" max="13570" width="12.375" style="113" customWidth="1"/>
    <col min="13571" max="13571" width="10.875" style="113" customWidth="1"/>
    <col min="13572" max="13572" width="26.375" style="113" customWidth="1"/>
    <col min="13573" max="13574" width="10.875" style="113" customWidth="1"/>
    <col min="13575" max="13575" width="9.375" style="113" customWidth="1"/>
    <col min="13576" max="13576" width="9.125" style="113" customWidth="1"/>
    <col min="13577" max="13821" width="9" style="113"/>
    <col min="13822" max="13822" width="2.75" style="113" customWidth="1"/>
    <col min="13823" max="13823" width="4.75" style="113" customWidth="1"/>
    <col min="13824" max="13824" width="28.625" style="113" customWidth="1"/>
    <col min="13825" max="13825" width="15.375" style="113" customWidth="1"/>
    <col min="13826" max="13826" width="12.375" style="113" customWidth="1"/>
    <col min="13827" max="13827" width="10.875" style="113" customWidth="1"/>
    <col min="13828" max="13828" width="26.375" style="113" customWidth="1"/>
    <col min="13829" max="13830" width="10.875" style="113" customWidth="1"/>
    <col min="13831" max="13831" width="9.375" style="113" customWidth="1"/>
    <col min="13832" max="13832" width="9.125" style="113" customWidth="1"/>
    <col min="13833" max="14077" width="9" style="113"/>
    <col min="14078" max="14078" width="2.75" style="113" customWidth="1"/>
    <col min="14079" max="14079" width="4.75" style="113" customWidth="1"/>
    <col min="14080" max="14080" width="28.625" style="113" customWidth="1"/>
    <col min="14081" max="14081" width="15.375" style="113" customWidth="1"/>
    <col min="14082" max="14082" width="12.375" style="113" customWidth="1"/>
    <col min="14083" max="14083" width="10.875" style="113" customWidth="1"/>
    <col min="14084" max="14084" width="26.375" style="113" customWidth="1"/>
    <col min="14085" max="14086" width="10.875" style="113" customWidth="1"/>
    <col min="14087" max="14087" width="9.375" style="113" customWidth="1"/>
    <col min="14088" max="14088" width="9.125" style="113" customWidth="1"/>
    <col min="14089" max="14333" width="9" style="113"/>
    <col min="14334" max="14334" width="2.75" style="113" customWidth="1"/>
    <col min="14335" max="14335" width="4.75" style="113" customWidth="1"/>
    <col min="14336" max="14336" width="28.625" style="113" customWidth="1"/>
    <col min="14337" max="14337" width="15.375" style="113" customWidth="1"/>
    <col min="14338" max="14338" width="12.375" style="113" customWidth="1"/>
    <col min="14339" max="14339" width="10.875" style="113" customWidth="1"/>
    <col min="14340" max="14340" width="26.375" style="113" customWidth="1"/>
    <col min="14341" max="14342" width="10.875" style="113" customWidth="1"/>
    <col min="14343" max="14343" width="9.375" style="113" customWidth="1"/>
    <col min="14344" max="14344" width="9.125" style="113" customWidth="1"/>
    <col min="14345" max="14589" width="9" style="113"/>
    <col min="14590" max="14590" width="2.75" style="113" customWidth="1"/>
    <col min="14591" max="14591" width="4.75" style="113" customWidth="1"/>
    <col min="14592" max="14592" width="28.625" style="113" customWidth="1"/>
    <col min="14593" max="14593" width="15.375" style="113" customWidth="1"/>
    <col min="14594" max="14594" width="12.375" style="113" customWidth="1"/>
    <col min="14595" max="14595" width="10.875" style="113" customWidth="1"/>
    <col min="14596" max="14596" width="26.375" style="113" customWidth="1"/>
    <col min="14597" max="14598" width="10.875" style="113" customWidth="1"/>
    <col min="14599" max="14599" width="9.375" style="113" customWidth="1"/>
    <col min="14600" max="14600" width="9.125" style="113" customWidth="1"/>
    <col min="14601" max="14845" width="9" style="113"/>
    <col min="14846" max="14846" width="2.75" style="113" customWidth="1"/>
    <col min="14847" max="14847" width="4.75" style="113" customWidth="1"/>
    <col min="14848" max="14848" width="28.625" style="113" customWidth="1"/>
    <col min="14849" max="14849" width="15.375" style="113" customWidth="1"/>
    <col min="14850" max="14850" width="12.375" style="113" customWidth="1"/>
    <col min="14851" max="14851" width="10.875" style="113" customWidth="1"/>
    <col min="14852" max="14852" width="26.375" style="113" customWidth="1"/>
    <col min="14853" max="14854" width="10.875" style="113" customWidth="1"/>
    <col min="14855" max="14855" width="9.375" style="113" customWidth="1"/>
    <col min="14856" max="14856" width="9.125" style="113" customWidth="1"/>
    <col min="14857" max="15101" width="9" style="113"/>
    <col min="15102" max="15102" width="2.75" style="113" customWidth="1"/>
    <col min="15103" max="15103" width="4.75" style="113" customWidth="1"/>
    <col min="15104" max="15104" width="28.625" style="113" customWidth="1"/>
    <col min="15105" max="15105" width="15.375" style="113" customWidth="1"/>
    <col min="15106" max="15106" width="12.375" style="113" customWidth="1"/>
    <col min="15107" max="15107" width="10.875" style="113" customWidth="1"/>
    <col min="15108" max="15108" width="26.375" style="113" customWidth="1"/>
    <col min="15109" max="15110" width="10.875" style="113" customWidth="1"/>
    <col min="15111" max="15111" width="9.375" style="113" customWidth="1"/>
    <col min="15112" max="15112" width="9.125" style="113" customWidth="1"/>
    <col min="15113" max="15357" width="9" style="113"/>
    <col min="15358" max="15358" width="2.75" style="113" customWidth="1"/>
    <col min="15359" max="15359" width="4.75" style="113" customWidth="1"/>
    <col min="15360" max="15360" width="28.625" style="113" customWidth="1"/>
    <col min="15361" max="15361" width="15.375" style="113" customWidth="1"/>
    <col min="15362" max="15362" width="12.375" style="113" customWidth="1"/>
    <col min="15363" max="15363" width="10.875" style="113" customWidth="1"/>
    <col min="15364" max="15364" width="26.375" style="113" customWidth="1"/>
    <col min="15365" max="15366" width="10.875" style="113" customWidth="1"/>
    <col min="15367" max="15367" width="9.375" style="113" customWidth="1"/>
    <col min="15368" max="15368" width="9.125" style="113" customWidth="1"/>
    <col min="15369" max="15613" width="9" style="113"/>
    <col min="15614" max="15614" width="2.75" style="113" customWidth="1"/>
    <col min="15615" max="15615" width="4.75" style="113" customWidth="1"/>
    <col min="15616" max="15616" width="28.625" style="113" customWidth="1"/>
    <col min="15617" max="15617" width="15.375" style="113" customWidth="1"/>
    <col min="15618" max="15618" width="12.375" style="113" customWidth="1"/>
    <col min="15619" max="15619" width="10.875" style="113" customWidth="1"/>
    <col min="15620" max="15620" width="26.375" style="113" customWidth="1"/>
    <col min="15621" max="15622" width="10.875" style="113" customWidth="1"/>
    <col min="15623" max="15623" width="9.375" style="113" customWidth="1"/>
    <col min="15624" max="15624" width="9.125" style="113" customWidth="1"/>
    <col min="15625" max="15869" width="9" style="113"/>
    <col min="15870" max="15870" width="2.75" style="113" customWidth="1"/>
    <col min="15871" max="15871" width="4.75" style="113" customWidth="1"/>
    <col min="15872" max="15872" width="28.625" style="113" customWidth="1"/>
    <col min="15873" max="15873" width="15.375" style="113" customWidth="1"/>
    <col min="15874" max="15874" width="12.375" style="113" customWidth="1"/>
    <col min="15875" max="15875" width="10.875" style="113" customWidth="1"/>
    <col min="15876" max="15876" width="26.375" style="113" customWidth="1"/>
    <col min="15877" max="15878" width="10.875" style="113" customWidth="1"/>
    <col min="15879" max="15879" width="9.375" style="113" customWidth="1"/>
    <col min="15880" max="15880" width="9.125" style="113" customWidth="1"/>
    <col min="15881" max="16125" width="9" style="113"/>
    <col min="16126" max="16126" width="2.75" style="113" customWidth="1"/>
    <col min="16127" max="16127" width="4.75" style="113" customWidth="1"/>
    <col min="16128" max="16128" width="28.625" style="113" customWidth="1"/>
    <col min="16129" max="16129" width="15.375" style="113" customWidth="1"/>
    <col min="16130" max="16130" width="12.375" style="113" customWidth="1"/>
    <col min="16131" max="16131" width="10.875" style="113" customWidth="1"/>
    <col min="16132" max="16132" width="26.375" style="113" customWidth="1"/>
    <col min="16133" max="16134" width="10.875" style="113" customWidth="1"/>
    <col min="16135" max="16135" width="9.375" style="113" customWidth="1"/>
    <col min="16136" max="16136" width="9.125" style="113" customWidth="1"/>
    <col min="16137" max="16384" width="9" style="113"/>
  </cols>
  <sheetData>
    <row r="1" spans="2:22" ht="21" x14ac:dyDescent="0.35">
      <c r="B1" s="361" t="s">
        <v>238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</row>
    <row r="2" spans="2:22" x14ac:dyDescent="0.3">
      <c r="B2" s="392" t="s">
        <v>136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</row>
    <row r="3" spans="2:22" ht="21" customHeight="1" x14ac:dyDescent="0.3">
      <c r="B3" s="375" t="s">
        <v>196</v>
      </c>
      <c r="C3" s="375" t="s">
        <v>0</v>
      </c>
      <c r="D3" s="375" t="s">
        <v>10</v>
      </c>
      <c r="E3" s="374" t="s">
        <v>11</v>
      </c>
      <c r="F3" s="374" t="s">
        <v>12</v>
      </c>
      <c r="G3" s="374" t="s">
        <v>13</v>
      </c>
      <c r="H3" s="375" t="s">
        <v>14</v>
      </c>
      <c r="I3" s="367" t="s">
        <v>15</v>
      </c>
      <c r="J3" s="368" t="s">
        <v>16</v>
      </c>
      <c r="K3" s="362" t="s">
        <v>189</v>
      </c>
      <c r="L3" s="364"/>
      <c r="M3" s="362" t="s">
        <v>215</v>
      </c>
      <c r="N3" s="363"/>
      <c r="O3" s="364"/>
      <c r="P3" s="365" t="s">
        <v>190</v>
      </c>
      <c r="Q3" s="366"/>
      <c r="R3" s="362" t="s">
        <v>209</v>
      </c>
      <c r="S3" s="363"/>
      <c r="T3" s="363"/>
      <c r="U3" s="367" t="s">
        <v>210</v>
      </c>
      <c r="V3" s="367"/>
    </row>
    <row r="4" spans="2:22" ht="97.5" x14ac:dyDescent="0.3">
      <c r="B4" s="376"/>
      <c r="C4" s="376"/>
      <c r="D4" s="376"/>
      <c r="E4" s="374"/>
      <c r="F4" s="374"/>
      <c r="G4" s="374"/>
      <c r="H4" s="376"/>
      <c r="I4" s="367"/>
      <c r="J4" s="369"/>
      <c r="K4" s="155" t="s">
        <v>191</v>
      </c>
      <c r="L4" s="155" t="s">
        <v>1</v>
      </c>
      <c r="M4" s="155" t="s">
        <v>216</v>
      </c>
      <c r="N4" s="155" t="s">
        <v>217</v>
      </c>
      <c r="O4" s="155" t="s">
        <v>218</v>
      </c>
      <c r="P4" s="156" t="s">
        <v>17</v>
      </c>
      <c r="Q4" s="156" t="s">
        <v>18</v>
      </c>
      <c r="R4" s="155" t="s">
        <v>192</v>
      </c>
      <c r="S4" s="155" t="s">
        <v>193</v>
      </c>
      <c r="T4" s="192" t="s">
        <v>194</v>
      </c>
      <c r="U4" s="155" t="s">
        <v>195</v>
      </c>
      <c r="V4" s="155" t="s">
        <v>220</v>
      </c>
    </row>
    <row r="5" spans="2:22" ht="21" hidden="1" customHeight="1" x14ac:dyDescent="0.3">
      <c r="B5" s="371" t="s">
        <v>205</v>
      </c>
      <c r="C5" s="372"/>
      <c r="D5" s="373"/>
      <c r="E5" s="109"/>
      <c r="F5" s="109" t="s">
        <v>20</v>
      </c>
      <c r="G5" s="114">
        <f>SUM(G6:G21)</f>
        <v>51957500</v>
      </c>
      <c r="H5" s="115"/>
      <c r="I5" s="199"/>
      <c r="J5" s="40"/>
      <c r="K5" s="200"/>
      <c r="L5" s="200" t="s">
        <v>71</v>
      </c>
      <c r="M5" s="200"/>
      <c r="N5" s="200"/>
      <c r="O5" s="200"/>
      <c r="P5" s="114"/>
      <c r="Q5" s="109"/>
      <c r="R5" s="200"/>
      <c r="S5" s="201"/>
      <c r="T5" s="202"/>
      <c r="U5" s="110"/>
      <c r="V5" s="190"/>
    </row>
    <row r="6" spans="2:22" s="121" customFormat="1" ht="168.75" hidden="1" customHeight="1" x14ac:dyDescent="0.3">
      <c r="B6" s="116">
        <v>1</v>
      </c>
      <c r="C6" s="116"/>
      <c r="D6" s="117" t="s">
        <v>21</v>
      </c>
      <c r="E6" s="118" t="s">
        <v>22</v>
      </c>
      <c r="F6" s="119" t="s">
        <v>23</v>
      </c>
      <c r="G6" s="120">
        <v>2000000</v>
      </c>
      <c r="H6" s="117" t="s">
        <v>24</v>
      </c>
      <c r="I6" s="203"/>
      <c r="J6" s="204"/>
      <c r="K6" s="205"/>
      <c r="L6" s="206"/>
      <c r="M6" s="206"/>
      <c r="N6" s="206"/>
      <c r="O6" s="206"/>
      <c r="P6" s="120"/>
      <c r="Q6" s="118" t="s">
        <v>22</v>
      </c>
      <c r="R6" s="207"/>
      <c r="S6" s="208"/>
      <c r="T6" s="209"/>
      <c r="U6" s="210"/>
      <c r="V6" s="211"/>
    </row>
    <row r="7" spans="2:22" s="121" customFormat="1" ht="75" hidden="1" customHeight="1" x14ac:dyDescent="0.3">
      <c r="B7" s="116">
        <v>2</v>
      </c>
      <c r="C7" s="116"/>
      <c r="D7" s="117" t="s">
        <v>25</v>
      </c>
      <c r="E7" s="118" t="s">
        <v>26</v>
      </c>
      <c r="F7" s="119" t="s">
        <v>23</v>
      </c>
      <c r="G7" s="120">
        <v>300000</v>
      </c>
      <c r="H7" s="117" t="s">
        <v>27</v>
      </c>
      <c r="I7" s="212"/>
      <c r="J7" s="212"/>
      <c r="K7" s="213"/>
      <c r="L7" s="213"/>
      <c r="M7" s="213"/>
      <c r="N7" s="213"/>
      <c r="O7" s="213"/>
      <c r="P7" s="120"/>
      <c r="Q7" s="118" t="s">
        <v>26</v>
      </c>
      <c r="R7" s="213"/>
      <c r="S7" s="213"/>
      <c r="T7" s="213"/>
      <c r="U7" s="214"/>
      <c r="V7" s="214"/>
    </row>
    <row r="8" spans="2:22" s="121" customFormat="1" ht="112.5" hidden="1" customHeight="1" x14ac:dyDescent="0.3">
      <c r="B8" s="116">
        <v>3</v>
      </c>
      <c r="C8" s="116"/>
      <c r="D8" s="117" t="s">
        <v>28</v>
      </c>
      <c r="E8" s="118" t="s">
        <v>22</v>
      </c>
      <c r="F8" s="119" t="s">
        <v>29</v>
      </c>
      <c r="G8" s="120">
        <v>500000</v>
      </c>
      <c r="H8" s="117" t="s">
        <v>30</v>
      </c>
      <c r="I8" s="212"/>
      <c r="J8" s="212"/>
      <c r="K8" s="213"/>
      <c r="L8" s="213"/>
      <c r="M8" s="213"/>
      <c r="N8" s="213"/>
      <c r="O8" s="213"/>
      <c r="P8" s="120"/>
      <c r="Q8" s="118" t="s">
        <v>22</v>
      </c>
      <c r="R8" s="213"/>
      <c r="S8" s="213"/>
      <c r="T8" s="213"/>
      <c r="U8" s="214"/>
      <c r="V8" s="214"/>
    </row>
    <row r="9" spans="2:22" s="121" customFormat="1" ht="206.25" hidden="1" customHeight="1" x14ac:dyDescent="0.3">
      <c r="B9" s="116">
        <v>4</v>
      </c>
      <c r="C9" s="116"/>
      <c r="D9" s="117" t="s">
        <v>31</v>
      </c>
      <c r="E9" s="118" t="s">
        <v>22</v>
      </c>
      <c r="F9" s="119" t="s">
        <v>23</v>
      </c>
      <c r="G9" s="120">
        <v>1500000</v>
      </c>
      <c r="H9" s="117" t="s">
        <v>32</v>
      </c>
      <c r="I9" s="212"/>
      <c r="J9" s="212"/>
      <c r="K9" s="213"/>
      <c r="L9" s="213"/>
      <c r="M9" s="213"/>
      <c r="N9" s="213"/>
      <c r="O9" s="213"/>
      <c r="P9" s="120"/>
      <c r="Q9" s="118" t="s">
        <v>22</v>
      </c>
      <c r="R9" s="213"/>
      <c r="S9" s="213"/>
      <c r="T9" s="213"/>
      <c r="U9" s="214"/>
      <c r="V9" s="214"/>
    </row>
    <row r="10" spans="2:22" s="121" customFormat="1" ht="56.25" hidden="1" customHeight="1" x14ac:dyDescent="0.3">
      <c r="B10" s="116">
        <v>5</v>
      </c>
      <c r="C10" s="116"/>
      <c r="D10" s="117" t="s">
        <v>33</v>
      </c>
      <c r="E10" s="118" t="s">
        <v>26</v>
      </c>
      <c r="F10" s="119" t="s">
        <v>34</v>
      </c>
      <c r="G10" s="120">
        <v>800000</v>
      </c>
      <c r="H10" s="117" t="s">
        <v>35</v>
      </c>
      <c r="I10" s="212"/>
      <c r="J10" s="212"/>
      <c r="K10" s="213"/>
      <c r="L10" s="213"/>
      <c r="M10" s="213"/>
      <c r="N10" s="213"/>
      <c r="O10" s="213"/>
      <c r="P10" s="120"/>
      <c r="Q10" s="118" t="s">
        <v>26</v>
      </c>
      <c r="R10" s="213"/>
      <c r="S10" s="213"/>
      <c r="T10" s="213"/>
      <c r="U10" s="214"/>
      <c r="V10" s="214"/>
    </row>
    <row r="11" spans="2:22" s="121" customFormat="1" ht="75" hidden="1" customHeight="1" x14ac:dyDescent="0.3">
      <c r="B11" s="116">
        <v>6</v>
      </c>
      <c r="C11" s="116"/>
      <c r="D11" s="117" t="s">
        <v>36</v>
      </c>
      <c r="E11" s="118" t="s">
        <v>37</v>
      </c>
      <c r="F11" s="119" t="s">
        <v>38</v>
      </c>
      <c r="G11" s="120">
        <v>2000000</v>
      </c>
      <c r="H11" s="117" t="s">
        <v>39</v>
      </c>
      <c r="I11" s="212"/>
      <c r="J11" s="212"/>
      <c r="K11" s="213"/>
      <c r="L11" s="213"/>
      <c r="M11" s="213"/>
      <c r="N11" s="213"/>
      <c r="O11" s="213"/>
      <c r="P11" s="120"/>
      <c r="Q11" s="118" t="s">
        <v>37</v>
      </c>
      <c r="R11" s="213"/>
      <c r="S11" s="213"/>
      <c r="T11" s="213"/>
      <c r="U11" s="214"/>
      <c r="V11" s="214"/>
    </row>
    <row r="12" spans="2:22" s="121" customFormat="1" ht="93.75" hidden="1" customHeight="1" x14ac:dyDescent="0.3">
      <c r="B12" s="116">
        <v>7</v>
      </c>
      <c r="C12" s="116"/>
      <c r="D12" s="117" t="s">
        <v>40</v>
      </c>
      <c r="E12" s="118" t="s">
        <v>37</v>
      </c>
      <c r="F12" s="119" t="s">
        <v>38</v>
      </c>
      <c r="G12" s="120">
        <v>5000000</v>
      </c>
      <c r="H12" s="117" t="s">
        <v>41</v>
      </c>
      <c r="I12" s="212"/>
      <c r="J12" s="212"/>
      <c r="K12" s="213"/>
      <c r="L12" s="213"/>
      <c r="M12" s="213"/>
      <c r="N12" s="213"/>
      <c r="O12" s="213"/>
      <c r="P12" s="120"/>
      <c r="Q12" s="118" t="s">
        <v>37</v>
      </c>
      <c r="R12" s="213"/>
      <c r="S12" s="213"/>
      <c r="T12" s="213"/>
      <c r="U12" s="214"/>
      <c r="V12" s="214"/>
    </row>
    <row r="13" spans="2:22" s="121" customFormat="1" ht="187.5" hidden="1" customHeight="1" x14ac:dyDescent="0.3">
      <c r="B13" s="116">
        <v>8</v>
      </c>
      <c r="C13" s="116"/>
      <c r="D13" s="117" t="s">
        <v>42</v>
      </c>
      <c r="E13" s="118" t="s">
        <v>43</v>
      </c>
      <c r="F13" s="119" t="s">
        <v>23</v>
      </c>
      <c r="G13" s="120">
        <v>10000000</v>
      </c>
      <c r="H13" s="117" t="s">
        <v>44</v>
      </c>
      <c r="I13" s="212"/>
      <c r="J13" s="212"/>
      <c r="K13" s="213"/>
      <c r="L13" s="213"/>
      <c r="M13" s="213"/>
      <c r="N13" s="213"/>
      <c r="O13" s="213"/>
      <c r="P13" s="120"/>
      <c r="Q13" s="118" t="s">
        <v>43</v>
      </c>
      <c r="R13" s="213"/>
      <c r="S13" s="213"/>
      <c r="T13" s="213"/>
      <c r="U13" s="214"/>
      <c r="V13" s="214"/>
    </row>
    <row r="14" spans="2:22" s="121" customFormat="1" ht="93.75" hidden="1" customHeight="1" x14ac:dyDescent="0.3">
      <c r="B14" s="116">
        <v>9</v>
      </c>
      <c r="C14" s="116"/>
      <c r="D14" s="117" t="s">
        <v>45</v>
      </c>
      <c r="E14" s="118" t="s">
        <v>46</v>
      </c>
      <c r="F14" s="119" t="s">
        <v>29</v>
      </c>
      <c r="G14" s="120">
        <v>1000000</v>
      </c>
      <c r="H14" s="117" t="s">
        <v>47</v>
      </c>
      <c r="I14" s="212"/>
      <c r="J14" s="212"/>
      <c r="K14" s="213"/>
      <c r="L14" s="213"/>
      <c r="M14" s="213"/>
      <c r="N14" s="213"/>
      <c r="O14" s="213"/>
      <c r="P14" s="120"/>
      <c r="Q14" s="118" t="s">
        <v>46</v>
      </c>
      <c r="R14" s="213"/>
      <c r="S14" s="213"/>
      <c r="T14" s="213"/>
      <c r="U14" s="214"/>
      <c r="V14" s="214"/>
    </row>
    <row r="15" spans="2:22" s="121" customFormat="1" ht="93.75" hidden="1" customHeight="1" x14ac:dyDescent="0.3">
      <c r="B15" s="116">
        <v>10</v>
      </c>
      <c r="C15" s="116"/>
      <c r="D15" s="117" t="s">
        <v>48</v>
      </c>
      <c r="E15" s="118" t="s">
        <v>46</v>
      </c>
      <c r="F15" s="119" t="s">
        <v>29</v>
      </c>
      <c r="G15" s="120">
        <v>1500000</v>
      </c>
      <c r="H15" s="117" t="s">
        <v>49</v>
      </c>
      <c r="I15" s="212"/>
      <c r="J15" s="212"/>
      <c r="K15" s="213"/>
      <c r="L15" s="213"/>
      <c r="M15" s="213"/>
      <c r="N15" s="213"/>
      <c r="O15" s="213"/>
      <c r="P15" s="120"/>
      <c r="Q15" s="118" t="s">
        <v>46</v>
      </c>
      <c r="R15" s="213"/>
      <c r="S15" s="213"/>
      <c r="T15" s="213"/>
      <c r="U15" s="214"/>
      <c r="V15" s="214"/>
    </row>
    <row r="16" spans="2:22" s="121" customFormat="1" ht="112.5" hidden="1" customHeight="1" x14ac:dyDescent="0.3">
      <c r="B16" s="116">
        <v>11</v>
      </c>
      <c r="C16" s="116"/>
      <c r="D16" s="117" t="s">
        <v>50</v>
      </c>
      <c r="E16" s="118" t="s">
        <v>46</v>
      </c>
      <c r="F16" s="119" t="s">
        <v>29</v>
      </c>
      <c r="G16" s="120">
        <v>2000000</v>
      </c>
      <c r="H16" s="117" t="s">
        <v>51</v>
      </c>
      <c r="I16" s="212"/>
      <c r="J16" s="212"/>
      <c r="K16" s="213"/>
      <c r="L16" s="213"/>
      <c r="M16" s="213"/>
      <c r="N16" s="213"/>
      <c r="O16" s="213"/>
      <c r="P16" s="120"/>
      <c r="Q16" s="118" t="s">
        <v>46</v>
      </c>
      <c r="R16" s="213"/>
      <c r="S16" s="213"/>
      <c r="T16" s="213"/>
      <c r="U16" s="214"/>
      <c r="V16" s="214"/>
    </row>
    <row r="17" spans="2:22" s="121" customFormat="1" ht="56.25" hidden="1" customHeight="1" x14ac:dyDescent="0.3">
      <c r="B17" s="116">
        <v>12</v>
      </c>
      <c r="C17" s="116"/>
      <c r="D17" s="117" t="s">
        <v>52</v>
      </c>
      <c r="E17" s="118" t="s">
        <v>26</v>
      </c>
      <c r="F17" s="119" t="s">
        <v>29</v>
      </c>
      <c r="G17" s="120">
        <v>252500</v>
      </c>
      <c r="H17" s="117" t="s">
        <v>53</v>
      </c>
      <c r="I17" s="212"/>
      <c r="J17" s="212"/>
      <c r="K17" s="213"/>
      <c r="L17" s="213"/>
      <c r="M17" s="213"/>
      <c r="N17" s="213"/>
      <c r="O17" s="213"/>
      <c r="P17" s="120"/>
      <c r="Q17" s="118" t="s">
        <v>26</v>
      </c>
      <c r="R17" s="213"/>
      <c r="S17" s="213"/>
      <c r="T17" s="213"/>
      <c r="U17" s="214"/>
      <c r="V17" s="214"/>
    </row>
    <row r="18" spans="2:22" s="121" customFormat="1" ht="93.75" hidden="1" customHeight="1" x14ac:dyDescent="0.3">
      <c r="B18" s="116">
        <v>13</v>
      </c>
      <c r="C18" s="116"/>
      <c r="D18" s="117" t="s">
        <v>54</v>
      </c>
      <c r="E18" s="118" t="s">
        <v>46</v>
      </c>
      <c r="F18" s="119" t="s">
        <v>29</v>
      </c>
      <c r="G18" s="120">
        <v>1500000</v>
      </c>
      <c r="H18" s="117" t="s">
        <v>55</v>
      </c>
      <c r="I18" s="212"/>
      <c r="J18" s="212"/>
      <c r="K18" s="213"/>
      <c r="L18" s="213"/>
      <c r="M18" s="213"/>
      <c r="N18" s="213"/>
      <c r="O18" s="213"/>
      <c r="P18" s="120"/>
      <c r="Q18" s="118" t="s">
        <v>46</v>
      </c>
      <c r="R18" s="213"/>
      <c r="S18" s="213"/>
      <c r="T18" s="213"/>
      <c r="U18" s="214"/>
      <c r="V18" s="214"/>
    </row>
    <row r="19" spans="2:22" s="121" customFormat="1" ht="112.5" hidden="1" customHeight="1" x14ac:dyDescent="0.3">
      <c r="B19" s="116">
        <v>14</v>
      </c>
      <c r="C19" s="116"/>
      <c r="D19" s="117" t="s">
        <v>56</v>
      </c>
      <c r="E19" s="118" t="s">
        <v>57</v>
      </c>
      <c r="F19" s="119" t="s">
        <v>34</v>
      </c>
      <c r="G19" s="120">
        <v>20970000</v>
      </c>
      <c r="H19" s="117" t="s">
        <v>58</v>
      </c>
      <c r="I19" s="212"/>
      <c r="J19" s="212"/>
      <c r="K19" s="213"/>
      <c r="L19" s="213"/>
      <c r="M19" s="213"/>
      <c r="N19" s="213"/>
      <c r="O19" s="213"/>
      <c r="P19" s="120"/>
      <c r="Q19" s="118" t="s">
        <v>57</v>
      </c>
      <c r="R19" s="213"/>
      <c r="S19" s="213"/>
      <c r="T19" s="213"/>
      <c r="U19" s="214"/>
      <c r="V19" s="214"/>
    </row>
    <row r="20" spans="2:22" s="121" customFormat="1" ht="75" hidden="1" customHeight="1" x14ac:dyDescent="0.3">
      <c r="B20" s="116">
        <v>15</v>
      </c>
      <c r="C20" s="116"/>
      <c r="D20" s="117" t="s">
        <v>59</v>
      </c>
      <c r="E20" s="118" t="s">
        <v>26</v>
      </c>
      <c r="F20" s="119" t="s">
        <v>29</v>
      </c>
      <c r="G20" s="120">
        <v>1500000</v>
      </c>
      <c r="H20" s="117" t="s">
        <v>60</v>
      </c>
      <c r="I20" s="212"/>
      <c r="J20" s="212"/>
      <c r="K20" s="213"/>
      <c r="L20" s="213"/>
      <c r="M20" s="213"/>
      <c r="N20" s="213"/>
      <c r="O20" s="213"/>
      <c r="P20" s="120"/>
      <c r="Q20" s="118" t="s">
        <v>26</v>
      </c>
      <c r="R20" s="213"/>
      <c r="S20" s="213"/>
      <c r="T20" s="213"/>
      <c r="U20" s="214"/>
      <c r="V20" s="214"/>
    </row>
    <row r="21" spans="2:22" s="121" customFormat="1" ht="112.5" hidden="1" customHeight="1" x14ac:dyDescent="0.3">
      <c r="B21" s="116">
        <v>16</v>
      </c>
      <c r="C21" s="116"/>
      <c r="D21" s="117" t="s">
        <v>61</v>
      </c>
      <c r="E21" s="118" t="s">
        <v>62</v>
      </c>
      <c r="F21" s="119" t="s">
        <v>34</v>
      </c>
      <c r="G21" s="120">
        <v>1135000</v>
      </c>
      <c r="H21" s="117" t="s">
        <v>63</v>
      </c>
      <c r="I21" s="212"/>
      <c r="J21" s="212"/>
      <c r="K21" s="213"/>
      <c r="L21" s="213"/>
      <c r="M21" s="213"/>
      <c r="N21" s="213"/>
      <c r="O21" s="213"/>
      <c r="P21" s="120"/>
      <c r="Q21" s="118" t="s">
        <v>62</v>
      </c>
      <c r="R21" s="213"/>
      <c r="S21" s="213"/>
      <c r="T21" s="213"/>
      <c r="U21" s="214"/>
      <c r="V21" s="214"/>
    </row>
    <row r="22" spans="2:22" s="121" customFormat="1" ht="73.5" customHeight="1" x14ac:dyDescent="0.3">
      <c r="B22" s="116">
        <v>1</v>
      </c>
      <c r="C22" s="116">
        <v>2553</v>
      </c>
      <c r="D22" s="117" t="s">
        <v>297</v>
      </c>
      <c r="E22" s="118" t="s">
        <v>80</v>
      </c>
      <c r="F22" s="118" t="s">
        <v>80</v>
      </c>
      <c r="G22" s="120">
        <v>3500000</v>
      </c>
      <c r="H22" s="117" t="s">
        <v>232</v>
      </c>
      <c r="I22" s="112"/>
      <c r="J22" s="112"/>
      <c r="K22" s="142" t="s">
        <v>71</v>
      </c>
      <c r="L22" s="214"/>
      <c r="M22" s="214"/>
      <c r="N22" s="214"/>
      <c r="O22" s="214"/>
      <c r="P22" s="120"/>
      <c r="Q22" s="142" t="s">
        <v>71</v>
      </c>
      <c r="R22" s="214"/>
      <c r="S22" s="214"/>
      <c r="T22" s="215"/>
      <c r="U22" s="214"/>
      <c r="V22" s="214"/>
    </row>
    <row r="23" spans="2:22" s="121" customFormat="1" ht="89.25" customHeight="1" x14ac:dyDescent="0.3">
      <c r="B23" s="116">
        <v>2</v>
      </c>
      <c r="C23" s="116">
        <v>2553</v>
      </c>
      <c r="D23" s="117" t="s">
        <v>231</v>
      </c>
      <c r="E23" s="118" t="s">
        <v>80</v>
      </c>
      <c r="F23" s="118" t="s">
        <v>80</v>
      </c>
      <c r="G23" s="120">
        <v>15000000</v>
      </c>
      <c r="H23" s="117" t="s">
        <v>233</v>
      </c>
      <c r="I23" s="112"/>
      <c r="J23" s="112"/>
      <c r="K23" s="142" t="s">
        <v>71</v>
      </c>
      <c r="L23" s="214"/>
      <c r="M23" s="214"/>
      <c r="N23" s="214"/>
      <c r="O23" s="214"/>
      <c r="P23" s="119"/>
      <c r="Q23" s="142" t="s">
        <v>71</v>
      </c>
      <c r="R23" s="214"/>
      <c r="S23" s="119"/>
      <c r="T23" s="215"/>
      <c r="U23" s="214"/>
      <c r="V23" s="214"/>
    </row>
    <row r="24" spans="2:22" x14ac:dyDescent="0.3">
      <c r="G24" s="140">
        <f>G22+G23</f>
        <v>18500000</v>
      </c>
      <c r="H24" s="141" t="s">
        <v>230</v>
      </c>
    </row>
  </sheetData>
  <mergeCells count="17">
    <mergeCell ref="B1:V1"/>
    <mergeCell ref="B2:V2"/>
    <mergeCell ref="B3:B4"/>
    <mergeCell ref="C3:C4"/>
    <mergeCell ref="D3:D4"/>
    <mergeCell ref="M3:O3"/>
    <mergeCell ref="P3:Q3"/>
    <mergeCell ref="R3:T3"/>
    <mergeCell ref="U3:V3"/>
    <mergeCell ref="I3:I4"/>
    <mergeCell ref="J3:J4"/>
    <mergeCell ref="K3:L3"/>
    <mergeCell ref="B5:D5"/>
    <mergeCell ref="E3:E4"/>
    <mergeCell ref="F3:F4"/>
    <mergeCell ref="G3:G4"/>
    <mergeCell ref="H3:H4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V25"/>
  <sheetViews>
    <sheetView zoomScale="80" zoomScaleNormal="80" workbookViewId="0">
      <selection activeCell="E24" sqref="E24"/>
    </sheetView>
  </sheetViews>
  <sheetFormatPr defaultRowHeight="21.75" x14ac:dyDescent="0.45"/>
  <cols>
    <col min="1" max="1" width="2.75" style="1" customWidth="1"/>
    <col min="2" max="2" width="4.75" style="1" customWidth="1"/>
    <col min="3" max="3" width="10.25" style="1" customWidth="1"/>
    <col min="4" max="4" width="20.875" style="1" customWidth="1"/>
    <col min="5" max="5" width="15.375" style="1" customWidth="1"/>
    <col min="6" max="6" width="12.375" style="1" customWidth="1"/>
    <col min="7" max="7" width="13.875" style="1" customWidth="1"/>
    <col min="8" max="8" width="26.375" style="12" customWidth="1"/>
    <col min="9" max="9" width="13.25" style="212" customWidth="1"/>
    <col min="10" max="10" width="12.875" style="212" customWidth="1"/>
    <col min="11" max="11" width="10.75" style="213" customWidth="1"/>
    <col min="12" max="12" width="8.125" style="213" customWidth="1"/>
    <col min="13" max="14" width="9.25" style="213" customWidth="1"/>
    <col min="15" max="15" width="8.625" style="213" customWidth="1"/>
    <col min="16" max="16" width="9.375" style="113" customWidth="1"/>
    <col min="17" max="17" width="9.125" style="113" customWidth="1"/>
    <col min="18" max="18" width="9.375" style="213" customWidth="1"/>
    <col min="19" max="20" width="9" style="213"/>
    <col min="21" max="21" width="7.5" style="213" customWidth="1"/>
    <col min="22" max="22" width="9.25" style="213" customWidth="1"/>
    <col min="23" max="257" width="9" style="1"/>
    <col min="258" max="258" width="2.75" style="1" customWidth="1"/>
    <col min="259" max="259" width="4.75" style="1" customWidth="1"/>
    <col min="260" max="260" width="28.625" style="1" customWidth="1"/>
    <col min="261" max="261" width="15.375" style="1" customWidth="1"/>
    <col min="262" max="262" width="12.375" style="1" customWidth="1"/>
    <col min="263" max="263" width="10.875" style="1" customWidth="1"/>
    <col min="264" max="264" width="26.375" style="1" customWidth="1"/>
    <col min="265" max="266" width="10.875" style="1" customWidth="1"/>
    <col min="267" max="267" width="9.375" style="1" customWidth="1"/>
    <col min="268" max="268" width="9.125" style="1" customWidth="1"/>
    <col min="269" max="513" width="9" style="1"/>
    <col min="514" max="514" width="2.75" style="1" customWidth="1"/>
    <col min="515" max="515" width="4.75" style="1" customWidth="1"/>
    <col min="516" max="516" width="28.625" style="1" customWidth="1"/>
    <col min="517" max="517" width="15.375" style="1" customWidth="1"/>
    <col min="518" max="518" width="12.375" style="1" customWidth="1"/>
    <col min="519" max="519" width="10.875" style="1" customWidth="1"/>
    <col min="520" max="520" width="26.375" style="1" customWidth="1"/>
    <col min="521" max="522" width="10.875" style="1" customWidth="1"/>
    <col min="523" max="523" width="9.375" style="1" customWidth="1"/>
    <col min="524" max="524" width="9.125" style="1" customWidth="1"/>
    <col min="525" max="769" width="9" style="1"/>
    <col min="770" max="770" width="2.75" style="1" customWidth="1"/>
    <col min="771" max="771" width="4.75" style="1" customWidth="1"/>
    <col min="772" max="772" width="28.625" style="1" customWidth="1"/>
    <col min="773" max="773" width="15.375" style="1" customWidth="1"/>
    <col min="774" max="774" width="12.375" style="1" customWidth="1"/>
    <col min="775" max="775" width="10.875" style="1" customWidth="1"/>
    <col min="776" max="776" width="26.375" style="1" customWidth="1"/>
    <col min="777" max="778" width="10.875" style="1" customWidth="1"/>
    <col min="779" max="779" width="9.375" style="1" customWidth="1"/>
    <col min="780" max="780" width="9.125" style="1" customWidth="1"/>
    <col min="781" max="1025" width="9" style="1"/>
    <col min="1026" max="1026" width="2.75" style="1" customWidth="1"/>
    <col min="1027" max="1027" width="4.75" style="1" customWidth="1"/>
    <col min="1028" max="1028" width="28.625" style="1" customWidth="1"/>
    <col min="1029" max="1029" width="15.375" style="1" customWidth="1"/>
    <col min="1030" max="1030" width="12.375" style="1" customWidth="1"/>
    <col min="1031" max="1031" width="10.875" style="1" customWidth="1"/>
    <col min="1032" max="1032" width="26.375" style="1" customWidth="1"/>
    <col min="1033" max="1034" width="10.875" style="1" customWidth="1"/>
    <col min="1035" max="1035" width="9.375" style="1" customWidth="1"/>
    <col min="1036" max="1036" width="9.125" style="1" customWidth="1"/>
    <col min="1037" max="1281" width="9" style="1"/>
    <col min="1282" max="1282" width="2.75" style="1" customWidth="1"/>
    <col min="1283" max="1283" width="4.75" style="1" customWidth="1"/>
    <col min="1284" max="1284" width="28.625" style="1" customWidth="1"/>
    <col min="1285" max="1285" width="15.375" style="1" customWidth="1"/>
    <col min="1286" max="1286" width="12.375" style="1" customWidth="1"/>
    <col min="1287" max="1287" width="10.875" style="1" customWidth="1"/>
    <col min="1288" max="1288" width="26.375" style="1" customWidth="1"/>
    <col min="1289" max="1290" width="10.875" style="1" customWidth="1"/>
    <col min="1291" max="1291" width="9.375" style="1" customWidth="1"/>
    <col min="1292" max="1292" width="9.125" style="1" customWidth="1"/>
    <col min="1293" max="1537" width="9" style="1"/>
    <col min="1538" max="1538" width="2.75" style="1" customWidth="1"/>
    <col min="1539" max="1539" width="4.75" style="1" customWidth="1"/>
    <col min="1540" max="1540" width="28.625" style="1" customWidth="1"/>
    <col min="1541" max="1541" width="15.375" style="1" customWidth="1"/>
    <col min="1542" max="1542" width="12.375" style="1" customWidth="1"/>
    <col min="1543" max="1543" width="10.875" style="1" customWidth="1"/>
    <col min="1544" max="1544" width="26.375" style="1" customWidth="1"/>
    <col min="1545" max="1546" width="10.875" style="1" customWidth="1"/>
    <col min="1547" max="1547" width="9.375" style="1" customWidth="1"/>
    <col min="1548" max="1548" width="9.125" style="1" customWidth="1"/>
    <col min="1549" max="1793" width="9" style="1"/>
    <col min="1794" max="1794" width="2.75" style="1" customWidth="1"/>
    <col min="1795" max="1795" width="4.75" style="1" customWidth="1"/>
    <col min="1796" max="1796" width="28.625" style="1" customWidth="1"/>
    <col min="1797" max="1797" width="15.375" style="1" customWidth="1"/>
    <col min="1798" max="1798" width="12.375" style="1" customWidth="1"/>
    <col min="1799" max="1799" width="10.875" style="1" customWidth="1"/>
    <col min="1800" max="1800" width="26.375" style="1" customWidth="1"/>
    <col min="1801" max="1802" width="10.875" style="1" customWidth="1"/>
    <col min="1803" max="1803" width="9.375" style="1" customWidth="1"/>
    <col min="1804" max="1804" width="9.125" style="1" customWidth="1"/>
    <col min="1805" max="2049" width="9" style="1"/>
    <col min="2050" max="2050" width="2.75" style="1" customWidth="1"/>
    <col min="2051" max="2051" width="4.75" style="1" customWidth="1"/>
    <col min="2052" max="2052" width="28.625" style="1" customWidth="1"/>
    <col min="2053" max="2053" width="15.375" style="1" customWidth="1"/>
    <col min="2054" max="2054" width="12.375" style="1" customWidth="1"/>
    <col min="2055" max="2055" width="10.875" style="1" customWidth="1"/>
    <col min="2056" max="2056" width="26.375" style="1" customWidth="1"/>
    <col min="2057" max="2058" width="10.875" style="1" customWidth="1"/>
    <col min="2059" max="2059" width="9.375" style="1" customWidth="1"/>
    <col min="2060" max="2060" width="9.125" style="1" customWidth="1"/>
    <col min="2061" max="2305" width="9" style="1"/>
    <col min="2306" max="2306" width="2.75" style="1" customWidth="1"/>
    <col min="2307" max="2307" width="4.75" style="1" customWidth="1"/>
    <col min="2308" max="2308" width="28.625" style="1" customWidth="1"/>
    <col min="2309" max="2309" width="15.375" style="1" customWidth="1"/>
    <col min="2310" max="2310" width="12.375" style="1" customWidth="1"/>
    <col min="2311" max="2311" width="10.875" style="1" customWidth="1"/>
    <col min="2312" max="2312" width="26.375" style="1" customWidth="1"/>
    <col min="2313" max="2314" width="10.875" style="1" customWidth="1"/>
    <col min="2315" max="2315" width="9.375" style="1" customWidth="1"/>
    <col min="2316" max="2316" width="9.125" style="1" customWidth="1"/>
    <col min="2317" max="2561" width="9" style="1"/>
    <col min="2562" max="2562" width="2.75" style="1" customWidth="1"/>
    <col min="2563" max="2563" width="4.75" style="1" customWidth="1"/>
    <col min="2564" max="2564" width="28.625" style="1" customWidth="1"/>
    <col min="2565" max="2565" width="15.375" style="1" customWidth="1"/>
    <col min="2566" max="2566" width="12.375" style="1" customWidth="1"/>
    <col min="2567" max="2567" width="10.875" style="1" customWidth="1"/>
    <col min="2568" max="2568" width="26.375" style="1" customWidth="1"/>
    <col min="2569" max="2570" width="10.875" style="1" customWidth="1"/>
    <col min="2571" max="2571" width="9.375" style="1" customWidth="1"/>
    <col min="2572" max="2572" width="9.125" style="1" customWidth="1"/>
    <col min="2573" max="2817" width="9" style="1"/>
    <col min="2818" max="2818" width="2.75" style="1" customWidth="1"/>
    <col min="2819" max="2819" width="4.75" style="1" customWidth="1"/>
    <col min="2820" max="2820" width="28.625" style="1" customWidth="1"/>
    <col min="2821" max="2821" width="15.375" style="1" customWidth="1"/>
    <col min="2822" max="2822" width="12.375" style="1" customWidth="1"/>
    <col min="2823" max="2823" width="10.875" style="1" customWidth="1"/>
    <col min="2824" max="2824" width="26.375" style="1" customWidth="1"/>
    <col min="2825" max="2826" width="10.875" style="1" customWidth="1"/>
    <col min="2827" max="2827" width="9.375" style="1" customWidth="1"/>
    <col min="2828" max="2828" width="9.125" style="1" customWidth="1"/>
    <col min="2829" max="3073" width="9" style="1"/>
    <col min="3074" max="3074" width="2.75" style="1" customWidth="1"/>
    <col min="3075" max="3075" width="4.75" style="1" customWidth="1"/>
    <col min="3076" max="3076" width="28.625" style="1" customWidth="1"/>
    <col min="3077" max="3077" width="15.375" style="1" customWidth="1"/>
    <col min="3078" max="3078" width="12.375" style="1" customWidth="1"/>
    <col min="3079" max="3079" width="10.875" style="1" customWidth="1"/>
    <col min="3080" max="3080" width="26.375" style="1" customWidth="1"/>
    <col min="3081" max="3082" width="10.875" style="1" customWidth="1"/>
    <col min="3083" max="3083" width="9.375" style="1" customWidth="1"/>
    <col min="3084" max="3084" width="9.125" style="1" customWidth="1"/>
    <col min="3085" max="3329" width="9" style="1"/>
    <col min="3330" max="3330" width="2.75" style="1" customWidth="1"/>
    <col min="3331" max="3331" width="4.75" style="1" customWidth="1"/>
    <col min="3332" max="3332" width="28.625" style="1" customWidth="1"/>
    <col min="3333" max="3333" width="15.375" style="1" customWidth="1"/>
    <col min="3334" max="3334" width="12.375" style="1" customWidth="1"/>
    <col min="3335" max="3335" width="10.875" style="1" customWidth="1"/>
    <col min="3336" max="3336" width="26.375" style="1" customWidth="1"/>
    <col min="3337" max="3338" width="10.875" style="1" customWidth="1"/>
    <col min="3339" max="3339" width="9.375" style="1" customWidth="1"/>
    <col min="3340" max="3340" width="9.125" style="1" customWidth="1"/>
    <col min="3341" max="3585" width="9" style="1"/>
    <col min="3586" max="3586" width="2.75" style="1" customWidth="1"/>
    <col min="3587" max="3587" width="4.75" style="1" customWidth="1"/>
    <col min="3588" max="3588" width="28.625" style="1" customWidth="1"/>
    <col min="3589" max="3589" width="15.375" style="1" customWidth="1"/>
    <col min="3590" max="3590" width="12.375" style="1" customWidth="1"/>
    <col min="3591" max="3591" width="10.875" style="1" customWidth="1"/>
    <col min="3592" max="3592" width="26.375" style="1" customWidth="1"/>
    <col min="3593" max="3594" width="10.875" style="1" customWidth="1"/>
    <col min="3595" max="3595" width="9.375" style="1" customWidth="1"/>
    <col min="3596" max="3596" width="9.125" style="1" customWidth="1"/>
    <col min="3597" max="3841" width="9" style="1"/>
    <col min="3842" max="3842" width="2.75" style="1" customWidth="1"/>
    <col min="3843" max="3843" width="4.75" style="1" customWidth="1"/>
    <col min="3844" max="3844" width="28.625" style="1" customWidth="1"/>
    <col min="3845" max="3845" width="15.375" style="1" customWidth="1"/>
    <col min="3846" max="3846" width="12.375" style="1" customWidth="1"/>
    <col min="3847" max="3847" width="10.875" style="1" customWidth="1"/>
    <col min="3848" max="3848" width="26.375" style="1" customWidth="1"/>
    <col min="3849" max="3850" width="10.875" style="1" customWidth="1"/>
    <col min="3851" max="3851" width="9.375" style="1" customWidth="1"/>
    <col min="3852" max="3852" width="9.125" style="1" customWidth="1"/>
    <col min="3853" max="4097" width="9" style="1"/>
    <col min="4098" max="4098" width="2.75" style="1" customWidth="1"/>
    <col min="4099" max="4099" width="4.75" style="1" customWidth="1"/>
    <col min="4100" max="4100" width="28.625" style="1" customWidth="1"/>
    <col min="4101" max="4101" width="15.375" style="1" customWidth="1"/>
    <col min="4102" max="4102" width="12.375" style="1" customWidth="1"/>
    <col min="4103" max="4103" width="10.875" style="1" customWidth="1"/>
    <col min="4104" max="4104" width="26.375" style="1" customWidth="1"/>
    <col min="4105" max="4106" width="10.875" style="1" customWidth="1"/>
    <col min="4107" max="4107" width="9.375" style="1" customWidth="1"/>
    <col min="4108" max="4108" width="9.125" style="1" customWidth="1"/>
    <col min="4109" max="4353" width="9" style="1"/>
    <col min="4354" max="4354" width="2.75" style="1" customWidth="1"/>
    <col min="4355" max="4355" width="4.75" style="1" customWidth="1"/>
    <col min="4356" max="4356" width="28.625" style="1" customWidth="1"/>
    <col min="4357" max="4357" width="15.375" style="1" customWidth="1"/>
    <col min="4358" max="4358" width="12.375" style="1" customWidth="1"/>
    <col min="4359" max="4359" width="10.875" style="1" customWidth="1"/>
    <col min="4360" max="4360" width="26.375" style="1" customWidth="1"/>
    <col min="4361" max="4362" width="10.875" style="1" customWidth="1"/>
    <col min="4363" max="4363" width="9.375" style="1" customWidth="1"/>
    <col min="4364" max="4364" width="9.125" style="1" customWidth="1"/>
    <col min="4365" max="4609" width="9" style="1"/>
    <col min="4610" max="4610" width="2.75" style="1" customWidth="1"/>
    <col min="4611" max="4611" width="4.75" style="1" customWidth="1"/>
    <col min="4612" max="4612" width="28.625" style="1" customWidth="1"/>
    <col min="4613" max="4613" width="15.375" style="1" customWidth="1"/>
    <col min="4614" max="4614" width="12.375" style="1" customWidth="1"/>
    <col min="4615" max="4615" width="10.875" style="1" customWidth="1"/>
    <col min="4616" max="4616" width="26.375" style="1" customWidth="1"/>
    <col min="4617" max="4618" width="10.875" style="1" customWidth="1"/>
    <col min="4619" max="4619" width="9.375" style="1" customWidth="1"/>
    <col min="4620" max="4620" width="9.125" style="1" customWidth="1"/>
    <col min="4621" max="4865" width="9" style="1"/>
    <col min="4866" max="4866" width="2.75" style="1" customWidth="1"/>
    <col min="4867" max="4867" width="4.75" style="1" customWidth="1"/>
    <col min="4868" max="4868" width="28.625" style="1" customWidth="1"/>
    <col min="4869" max="4869" width="15.375" style="1" customWidth="1"/>
    <col min="4870" max="4870" width="12.375" style="1" customWidth="1"/>
    <col min="4871" max="4871" width="10.875" style="1" customWidth="1"/>
    <col min="4872" max="4872" width="26.375" style="1" customWidth="1"/>
    <col min="4873" max="4874" width="10.875" style="1" customWidth="1"/>
    <col min="4875" max="4875" width="9.375" style="1" customWidth="1"/>
    <col min="4876" max="4876" width="9.125" style="1" customWidth="1"/>
    <col min="4877" max="5121" width="9" style="1"/>
    <col min="5122" max="5122" width="2.75" style="1" customWidth="1"/>
    <col min="5123" max="5123" width="4.75" style="1" customWidth="1"/>
    <col min="5124" max="5124" width="28.625" style="1" customWidth="1"/>
    <col min="5125" max="5125" width="15.375" style="1" customWidth="1"/>
    <col min="5126" max="5126" width="12.375" style="1" customWidth="1"/>
    <col min="5127" max="5127" width="10.875" style="1" customWidth="1"/>
    <col min="5128" max="5128" width="26.375" style="1" customWidth="1"/>
    <col min="5129" max="5130" width="10.875" style="1" customWidth="1"/>
    <col min="5131" max="5131" width="9.375" style="1" customWidth="1"/>
    <col min="5132" max="5132" width="9.125" style="1" customWidth="1"/>
    <col min="5133" max="5377" width="9" style="1"/>
    <col min="5378" max="5378" width="2.75" style="1" customWidth="1"/>
    <col min="5379" max="5379" width="4.75" style="1" customWidth="1"/>
    <col min="5380" max="5380" width="28.625" style="1" customWidth="1"/>
    <col min="5381" max="5381" width="15.375" style="1" customWidth="1"/>
    <col min="5382" max="5382" width="12.375" style="1" customWidth="1"/>
    <col min="5383" max="5383" width="10.875" style="1" customWidth="1"/>
    <col min="5384" max="5384" width="26.375" style="1" customWidth="1"/>
    <col min="5385" max="5386" width="10.875" style="1" customWidth="1"/>
    <col min="5387" max="5387" width="9.375" style="1" customWidth="1"/>
    <col min="5388" max="5388" width="9.125" style="1" customWidth="1"/>
    <col min="5389" max="5633" width="9" style="1"/>
    <col min="5634" max="5634" width="2.75" style="1" customWidth="1"/>
    <col min="5635" max="5635" width="4.75" style="1" customWidth="1"/>
    <col min="5636" max="5636" width="28.625" style="1" customWidth="1"/>
    <col min="5637" max="5637" width="15.375" style="1" customWidth="1"/>
    <col min="5638" max="5638" width="12.375" style="1" customWidth="1"/>
    <col min="5639" max="5639" width="10.875" style="1" customWidth="1"/>
    <col min="5640" max="5640" width="26.375" style="1" customWidth="1"/>
    <col min="5641" max="5642" width="10.875" style="1" customWidth="1"/>
    <col min="5643" max="5643" width="9.375" style="1" customWidth="1"/>
    <col min="5644" max="5644" width="9.125" style="1" customWidth="1"/>
    <col min="5645" max="5889" width="9" style="1"/>
    <col min="5890" max="5890" width="2.75" style="1" customWidth="1"/>
    <col min="5891" max="5891" width="4.75" style="1" customWidth="1"/>
    <col min="5892" max="5892" width="28.625" style="1" customWidth="1"/>
    <col min="5893" max="5893" width="15.375" style="1" customWidth="1"/>
    <col min="5894" max="5894" width="12.375" style="1" customWidth="1"/>
    <col min="5895" max="5895" width="10.875" style="1" customWidth="1"/>
    <col min="5896" max="5896" width="26.375" style="1" customWidth="1"/>
    <col min="5897" max="5898" width="10.875" style="1" customWidth="1"/>
    <col min="5899" max="5899" width="9.375" style="1" customWidth="1"/>
    <col min="5900" max="5900" width="9.125" style="1" customWidth="1"/>
    <col min="5901" max="6145" width="9" style="1"/>
    <col min="6146" max="6146" width="2.75" style="1" customWidth="1"/>
    <col min="6147" max="6147" width="4.75" style="1" customWidth="1"/>
    <col min="6148" max="6148" width="28.625" style="1" customWidth="1"/>
    <col min="6149" max="6149" width="15.375" style="1" customWidth="1"/>
    <col min="6150" max="6150" width="12.375" style="1" customWidth="1"/>
    <col min="6151" max="6151" width="10.875" style="1" customWidth="1"/>
    <col min="6152" max="6152" width="26.375" style="1" customWidth="1"/>
    <col min="6153" max="6154" width="10.875" style="1" customWidth="1"/>
    <col min="6155" max="6155" width="9.375" style="1" customWidth="1"/>
    <col min="6156" max="6156" width="9.125" style="1" customWidth="1"/>
    <col min="6157" max="6401" width="9" style="1"/>
    <col min="6402" max="6402" width="2.75" style="1" customWidth="1"/>
    <col min="6403" max="6403" width="4.75" style="1" customWidth="1"/>
    <col min="6404" max="6404" width="28.625" style="1" customWidth="1"/>
    <col min="6405" max="6405" width="15.375" style="1" customWidth="1"/>
    <col min="6406" max="6406" width="12.375" style="1" customWidth="1"/>
    <col min="6407" max="6407" width="10.875" style="1" customWidth="1"/>
    <col min="6408" max="6408" width="26.375" style="1" customWidth="1"/>
    <col min="6409" max="6410" width="10.875" style="1" customWidth="1"/>
    <col min="6411" max="6411" width="9.375" style="1" customWidth="1"/>
    <col min="6412" max="6412" width="9.125" style="1" customWidth="1"/>
    <col min="6413" max="6657" width="9" style="1"/>
    <col min="6658" max="6658" width="2.75" style="1" customWidth="1"/>
    <col min="6659" max="6659" width="4.75" style="1" customWidth="1"/>
    <col min="6660" max="6660" width="28.625" style="1" customWidth="1"/>
    <col min="6661" max="6661" width="15.375" style="1" customWidth="1"/>
    <col min="6662" max="6662" width="12.375" style="1" customWidth="1"/>
    <col min="6663" max="6663" width="10.875" style="1" customWidth="1"/>
    <col min="6664" max="6664" width="26.375" style="1" customWidth="1"/>
    <col min="6665" max="6666" width="10.875" style="1" customWidth="1"/>
    <col min="6667" max="6667" width="9.375" style="1" customWidth="1"/>
    <col min="6668" max="6668" width="9.125" style="1" customWidth="1"/>
    <col min="6669" max="6913" width="9" style="1"/>
    <col min="6914" max="6914" width="2.75" style="1" customWidth="1"/>
    <col min="6915" max="6915" width="4.75" style="1" customWidth="1"/>
    <col min="6916" max="6916" width="28.625" style="1" customWidth="1"/>
    <col min="6917" max="6917" width="15.375" style="1" customWidth="1"/>
    <col min="6918" max="6918" width="12.375" style="1" customWidth="1"/>
    <col min="6919" max="6919" width="10.875" style="1" customWidth="1"/>
    <col min="6920" max="6920" width="26.375" style="1" customWidth="1"/>
    <col min="6921" max="6922" width="10.875" style="1" customWidth="1"/>
    <col min="6923" max="6923" width="9.375" style="1" customWidth="1"/>
    <col min="6924" max="6924" width="9.125" style="1" customWidth="1"/>
    <col min="6925" max="7169" width="9" style="1"/>
    <col min="7170" max="7170" width="2.75" style="1" customWidth="1"/>
    <col min="7171" max="7171" width="4.75" style="1" customWidth="1"/>
    <col min="7172" max="7172" width="28.625" style="1" customWidth="1"/>
    <col min="7173" max="7173" width="15.375" style="1" customWidth="1"/>
    <col min="7174" max="7174" width="12.375" style="1" customWidth="1"/>
    <col min="7175" max="7175" width="10.875" style="1" customWidth="1"/>
    <col min="7176" max="7176" width="26.375" style="1" customWidth="1"/>
    <col min="7177" max="7178" width="10.875" style="1" customWidth="1"/>
    <col min="7179" max="7179" width="9.375" style="1" customWidth="1"/>
    <col min="7180" max="7180" width="9.125" style="1" customWidth="1"/>
    <col min="7181" max="7425" width="9" style="1"/>
    <col min="7426" max="7426" width="2.75" style="1" customWidth="1"/>
    <col min="7427" max="7427" width="4.75" style="1" customWidth="1"/>
    <col min="7428" max="7428" width="28.625" style="1" customWidth="1"/>
    <col min="7429" max="7429" width="15.375" style="1" customWidth="1"/>
    <col min="7430" max="7430" width="12.375" style="1" customWidth="1"/>
    <col min="7431" max="7431" width="10.875" style="1" customWidth="1"/>
    <col min="7432" max="7432" width="26.375" style="1" customWidth="1"/>
    <col min="7433" max="7434" width="10.875" style="1" customWidth="1"/>
    <col min="7435" max="7435" width="9.375" style="1" customWidth="1"/>
    <col min="7436" max="7436" width="9.125" style="1" customWidth="1"/>
    <col min="7437" max="7681" width="9" style="1"/>
    <col min="7682" max="7682" width="2.75" style="1" customWidth="1"/>
    <col min="7683" max="7683" width="4.75" style="1" customWidth="1"/>
    <col min="7684" max="7684" width="28.625" style="1" customWidth="1"/>
    <col min="7685" max="7685" width="15.375" style="1" customWidth="1"/>
    <col min="7686" max="7686" width="12.375" style="1" customWidth="1"/>
    <col min="7687" max="7687" width="10.875" style="1" customWidth="1"/>
    <col min="7688" max="7688" width="26.375" style="1" customWidth="1"/>
    <col min="7689" max="7690" width="10.875" style="1" customWidth="1"/>
    <col min="7691" max="7691" width="9.375" style="1" customWidth="1"/>
    <col min="7692" max="7692" width="9.125" style="1" customWidth="1"/>
    <col min="7693" max="7937" width="9" style="1"/>
    <col min="7938" max="7938" width="2.75" style="1" customWidth="1"/>
    <col min="7939" max="7939" width="4.75" style="1" customWidth="1"/>
    <col min="7940" max="7940" width="28.625" style="1" customWidth="1"/>
    <col min="7941" max="7941" width="15.375" style="1" customWidth="1"/>
    <col min="7942" max="7942" width="12.375" style="1" customWidth="1"/>
    <col min="7943" max="7943" width="10.875" style="1" customWidth="1"/>
    <col min="7944" max="7944" width="26.375" style="1" customWidth="1"/>
    <col min="7945" max="7946" width="10.875" style="1" customWidth="1"/>
    <col min="7947" max="7947" width="9.375" style="1" customWidth="1"/>
    <col min="7948" max="7948" width="9.125" style="1" customWidth="1"/>
    <col min="7949" max="8193" width="9" style="1"/>
    <col min="8194" max="8194" width="2.75" style="1" customWidth="1"/>
    <col min="8195" max="8195" width="4.75" style="1" customWidth="1"/>
    <col min="8196" max="8196" width="28.625" style="1" customWidth="1"/>
    <col min="8197" max="8197" width="15.375" style="1" customWidth="1"/>
    <col min="8198" max="8198" width="12.375" style="1" customWidth="1"/>
    <col min="8199" max="8199" width="10.875" style="1" customWidth="1"/>
    <col min="8200" max="8200" width="26.375" style="1" customWidth="1"/>
    <col min="8201" max="8202" width="10.875" style="1" customWidth="1"/>
    <col min="8203" max="8203" width="9.375" style="1" customWidth="1"/>
    <col min="8204" max="8204" width="9.125" style="1" customWidth="1"/>
    <col min="8205" max="8449" width="9" style="1"/>
    <col min="8450" max="8450" width="2.75" style="1" customWidth="1"/>
    <col min="8451" max="8451" width="4.75" style="1" customWidth="1"/>
    <col min="8452" max="8452" width="28.625" style="1" customWidth="1"/>
    <col min="8453" max="8453" width="15.375" style="1" customWidth="1"/>
    <col min="8454" max="8454" width="12.375" style="1" customWidth="1"/>
    <col min="8455" max="8455" width="10.875" style="1" customWidth="1"/>
    <col min="8456" max="8456" width="26.375" style="1" customWidth="1"/>
    <col min="8457" max="8458" width="10.875" style="1" customWidth="1"/>
    <col min="8459" max="8459" width="9.375" style="1" customWidth="1"/>
    <col min="8460" max="8460" width="9.125" style="1" customWidth="1"/>
    <col min="8461" max="8705" width="9" style="1"/>
    <col min="8706" max="8706" width="2.75" style="1" customWidth="1"/>
    <col min="8707" max="8707" width="4.75" style="1" customWidth="1"/>
    <col min="8708" max="8708" width="28.625" style="1" customWidth="1"/>
    <col min="8709" max="8709" width="15.375" style="1" customWidth="1"/>
    <col min="8710" max="8710" width="12.375" style="1" customWidth="1"/>
    <col min="8711" max="8711" width="10.875" style="1" customWidth="1"/>
    <col min="8712" max="8712" width="26.375" style="1" customWidth="1"/>
    <col min="8713" max="8714" width="10.875" style="1" customWidth="1"/>
    <col min="8715" max="8715" width="9.375" style="1" customWidth="1"/>
    <col min="8716" max="8716" width="9.125" style="1" customWidth="1"/>
    <col min="8717" max="8961" width="9" style="1"/>
    <col min="8962" max="8962" width="2.75" style="1" customWidth="1"/>
    <col min="8963" max="8963" width="4.75" style="1" customWidth="1"/>
    <col min="8964" max="8964" width="28.625" style="1" customWidth="1"/>
    <col min="8965" max="8965" width="15.375" style="1" customWidth="1"/>
    <col min="8966" max="8966" width="12.375" style="1" customWidth="1"/>
    <col min="8967" max="8967" width="10.875" style="1" customWidth="1"/>
    <col min="8968" max="8968" width="26.375" style="1" customWidth="1"/>
    <col min="8969" max="8970" width="10.875" style="1" customWidth="1"/>
    <col min="8971" max="8971" width="9.375" style="1" customWidth="1"/>
    <col min="8972" max="8972" width="9.125" style="1" customWidth="1"/>
    <col min="8973" max="9217" width="9" style="1"/>
    <col min="9218" max="9218" width="2.75" style="1" customWidth="1"/>
    <col min="9219" max="9219" width="4.75" style="1" customWidth="1"/>
    <col min="9220" max="9220" width="28.625" style="1" customWidth="1"/>
    <col min="9221" max="9221" width="15.375" style="1" customWidth="1"/>
    <col min="9222" max="9222" width="12.375" style="1" customWidth="1"/>
    <col min="9223" max="9223" width="10.875" style="1" customWidth="1"/>
    <col min="9224" max="9224" width="26.375" style="1" customWidth="1"/>
    <col min="9225" max="9226" width="10.875" style="1" customWidth="1"/>
    <col min="9227" max="9227" width="9.375" style="1" customWidth="1"/>
    <col min="9228" max="9228" width="9.125" style="1" customWidth="1"/>
    <col min="9229" max="9473" width="9" style="1"/>
    <col min="9474" max="9474" width="2.75" style="1" customWidth="1"/>
    <col min="9475" max="9475" width="4.75" style="1" customWidth="1"/>
    <col min="9476" max="9476" width="28.625" style="1" customWidth="1"/>
    <col min="9477" max="9477" width="15.375" style="1" customWidth="1"/>
    <col min="9478" max="9478" width="12.375" style="1" customWidth="1"/>
    <col min="9479" max="9479" width="10.875" style="1" customWidth="1"/>
    <col min="9480" max="9480" width="26.375" style="1" customWidth="1"/>
    <col min="9481" max="9482" width="10.875" style="1" customWidth="1"/>
    <col min="9483" max="9483" width="9.375" style="1" customWidth="1"/>
    <col min="9484" max="9484" width="9.125" style="1" customWidth="1"/>
    <col min="9485" max="9729" width="9" style="1"/>
    <col min="9730" max="9730" width="2.75" style="1" customWidth="1"/>
    <col min="9731" max="9731" width="4.75" style="1" customWidth="1"/>
    <col min="9732" max="9732" width="28.625" style="1" customWidth="1"/>
    <col min="9733" max="9733" width="15.375" style="1" customWidth="1"/>
    <col min="9734" max="9734" width="12.375" style="1" customWidth="1"/>
    <col min="9735" max="9735" width="10.875" style="1" customWidth="1"/>
    <col min="9736" max="9736" width="26.375" style="1" customWidth="1"/>
    <col min="9737" max="9738" width="10.875" style="1" customWidth="1"/>
    <col min="9739" max="9739" width="9.375" style="1" customWidth="1"/>
    <col min="9740" max="9740" width="9.125" style="1" customWidth="1"/>
    <col min="9741" max="9985" width="9" style="1"/>
    <col min="9986" max="9986" width="2.75" style="1" customWidth="1"/>
    <col min="9987" max="9987" width="4.75" style="1" customWidth="1"/>
    <col min="9988" max="9988" width="28.625" style="1" customWidth="1"/>
    <col min="9989" max="9989" width="15.375" style="1" customWidth="1"/>
    <col min="9990" max="9990" width="12.375" style="1" customWidth="1"/>
    <col min="9991" max="9991" width="10.875" style="1" customWidth="1"/>
    <col min="9992" max="9992" width="26.375" style="1" customWidth="1"/>
    <col min="9993" max="9994" width="10.875" style="1" customWidth="1"/>
    <col min="9995" max="9995" width="9.375" style="1" customWidth="1"/>
    <col min="9996" max="9996" width="9.125" style="1" customWidth="1"/>
    <col min="9997" max="10241" width="9" style="1"/>
    <col min="10242" max="10242" width="2.75" style="1" customWidth="1"/>
    <col min="10243" max="10243" width="4.75" style="1" customWidth="1"/>
    <col min="10244" max="10244" width="28.625" style="1" customWidth="1"/>
    <col min="10245" max="10245" width="15.375" style="1" customWidth="1"/>
    <col min="10246" max="10246" width="12.375" style="1" customWidth="1"/>
    <col min="10247" max="10247" width="10.875" style="1" customWidth="1"/>
    <col min="10248" max="10248" width="26.375" style="1" customWidth="1"/>
    <col min="10249" max="10250" width="10.875" style="1" customWidth="1"/>
    <col min="10251" max="10251" width="9.375" style="1" customWidth="1"/>
    <col min="10252" max="10252" width="9.125" style="1" customWidth="1"/>
    <col min="10253" max="10497" width="9" style="1"/>
    <col min="10498" max="10498" width="2.75" style="1" customWidth="1"/>
    <col min="10499" max="10499" width="4.75" style="1" customWidth="1"/>
    <col min="10500" max="10500" width="28.625" style="1" customWidth="1"/>
    <col min="10501" max="10501" width="15.375" style="1" customWidth="1"/>
    <col min="10502" max="10502" width="12.375" style="1" customWidth="1"/>
    <col min="10503" max="10503" width="10.875" style="1" customWidth="1"/>
    <col min="10504" max="10504" width="26.375" style="1" customWidth="1"/>
    <col min="10505" max="10506" width="10.875" style="1" customWidth="1"/>
    <col min="10507" max="10507" width="9.375" style="1" customWidth="1"/>
    <col min="10508" max="10508" width="9.125" style="1" customWidth="1"/>
    <col min="10509" max="10753" width="9" style="1"/>
    <col min="10754" max="10754" width="2.75" style="1" customWidth="1"/>
    <col min="10755" max="10755" width="4.75" style="1" customWidth="1"/>
    <col min="10756" max="10756" width="28.625" style="1" customWidth="1"/>
    <col min="10757" max="10757" width="15.375" style="1" customWidth="1"/>
    <col min="10758" max="10758" width="12.375" style="1" customWidth="1"/>
    <col min="10759" max="10759" width="10.875" style="1" customWidth="1"/>
    <col min="10760" max="10760" width="26.375" style="1" customWidth="1"/>
    <col min="10761" max="10762" width="10.875" style="1" customWidth="1"/>
    <col min="10763" max="10763" width="9.375" style="1" customWidth="1"/>
    <col min="10764" max="10764" width="9.125" style="1" customWidth="1"/>
    <col min="10765" max="11009" width="9" style="1"/>
    <col min="11010" max="11010" width="2.75" style="1" customWidth="1"/>
    <col min="11011" max="11011" width="4.75" style="1" customWidth="1"/>
    <col min="11012" max="11012" width="28.625" style="1" customWidth="1"/>
    <col min="11013" max="11013" width="15.375" style="1" customWidth="1"/>
    <col min="11014" max="11014" width="12.375" style="1" customWidth="1"/>
    <col min="11015" max="11015" width="10.875" style="1" customWidth="1"/>
    <col min="11016" max="11016" width="26.375" style="1" customWidth="1"/>
    <col min="11017" max="11018" width="10.875" style="1" customWidth="1"/>
    <col min="11019" max="11019" width="9.375" style="1" customWidth="1"/>
    <col min="11020" max="11020" width="9.125" style="1" customWidth="1"/>
    <col min="11021" max="11265" width="9" style="1"/>
    <col min="11266" max="11266" width="2.75" style="1" customWidth="1"/>
    <col min="11267" max="11267" width="4.75" style="1" customWidth="1"/>
    <col min="11268" max="11268" width="28.625" style="1" customWidth="1"/>
    <col min="11269" max="11269" width="15.375" style="1" customWidth="1"/>
    <col min="11270" max="11270" width="12.375" style="1" customWidth="1"/>
    <col min="11271" max="11271" width="10.875" style="1" customWidth="1"/>
    <col min="11272" max="11272" width="26.375" style="1" customWidth="1"/>
    <col min="11273" max="11274" width="10.875" style="1" customWidth="1"/>
    <col min="11275" max="11275" width="9.375" style="1" customWidth="1"/>
    <col min="11276" max="11276" width="9.125" style="1" customWidth="1"/>
    <col min="11277" max="11521" width="9" style="1"/>
    <col min="11522" max="11522" width="2.75" style="1" customWidth="1"/>
    <col min="11523" max="11523" width="4.75" style="1" customWidth="1"/>
    <col min="11524" max="11524" width="28.625" style="1" customWidth="1"/>
    <col min="11525" max="11525" width="15.375" style="1" customWidth="1"/>
    <col min="11526" max="11526" width="12.375" style="1" customWidth="1"/>
    <col min="11527" max="11527" width="10.875" style="1" customWidth="1"/>
    <col min="11528" max="11528" width="26.375" style="1" customWidth="1"/>
    <col min="11529" max="11530" width="10.875" style="1" customWidth="1"/>
    <col min="11531" max="11531" width="9.375" style="1" customWidth="1"/>
    <col min="11532" max="11532" width="9.125" style="1" customWidth="1"/>
    <col min="11533" max="11777" width="9" style="1"/>
    <col min="11778" max="11778" width="2.75" style="1" customWidth="1"/>
    <col min="11779" max="11779" width="4.75" style="1" customWidth="1"/>
    <col min="11780" max="11780" width="28.625" style="1" customWidth="1"/>
    <col min="11781" max="11781" width="15.375" style="1" customWidth="1"/>
    <col min="11782" max="11782" width="12.375" style="1" customWidth="1"/>
    <col min="11783" max="11783" width="10.875" style="1" customWidth="1"/>
    <col min="11784" max="11784" width="26.375" style="1" customWidth="1"/>
    <col min="11785" max="11786" width="10.875" style="1" customWidth="1"/>
    <col min="11787" max="11787" width="9.375" style="1" customWidth="1"/>
    <col min="11788" max="11788" width="9.125" style="1" customWidth="1"/>
    <col min="11789" max="12033" width="9" style="1"/>
    <col min="12034" max="12034" width="2.75" style="1" customWidth="1"/>
    <col min="12035" max="12035" width="4.75" style="1" customWidth="1"/>
    <col min="12036" max="12036" width="28.625" style="1" customWidth="1"/>
    <col min="12037" max="12037" width="15.375" style="1" customWidth="1"/>
    <col min="12038" max="12038" width="12.375" style="1" customWidth="1"/>
    <col min="12039" max="12039" width="10.875" style="1" customWidth="1"/>
    <col min="12040" max="12040" width="26.375" style="1" customWidth="1"/>
    <col min="12041" max="12042" width="10.875" style="1" customWidth="1"/>
    <col min="12043" max="12043" width="9.375" style="1" customWidth="1"/>
    <col min="12044" max="12044" width="9.125" style="1" customWidth="1"/>
    <col min="12045" max="12289" width="9" style="1"/>
    <col min="12290" max="12290" width="2.75" style="1" customWidth="1"/>
    <col min="12291" max="12291" width="4.75" style="1" customWidth="1"/>
    <col min="12292" max="12292" width="28.625" style="1" customWidth="1"/>
    <col min="12293" max="12293" width="15.375" style="1" customWidth="1"/>
    <col min="12294" max="12294" width="12.375" style="1" customWidth="1"/>
    <col min="12295" max="12295" width="10.875" style="1" customWidth="1"/>
    <col min="12296" max="12296" width="26.375" style="1" customWidth="1"/>
    <col min="12297" max="12298" width="10.875" style="1" customWidth="1"/>
    <col min="12299" max="12299" width="9.375" style="1" customWidth="1"/>
    <col min="12300" max="12300" width="9.125" style="1" customWidth="1"/>
    <col min="12301" max="12545" width="9" style="1"/>
    <col min="12546" max="12546" width="2.75" style="1" customWidth="1"/>
    <col min="12547" max="12547" width="4.75" style="1" customWidth="1"/>
    <col min="12548" max="12548" width="28.625" style="1" customWidth="1"/>
    <col min="12549" max="12549" width="15.375" style="1" customWidth="1"/>
    <col min="12550" max="12550" width="12.375" style="1" customWidth="1"/>
    <col min="12551" max="12551" width="10.875" style="1" customWidth="1"/>
    <col min="12552" max="12552" width="26.375" style="1" customWidth="1"/>
    <col min="12553" max="12554" width="10.875" style="1" customWidth="1"/>
    <col min="12555" max="12555" width="9.375" style="1" customWidth="1"/>
    <col min="12556" max="12556" width="9.125" style="1" customWidth="1"/>
    <col min="12557" max="12801" width="9" style="1"/>
    <col min="12802" max="12802" width="2.75" style="1" customWidth="1"/>
    <col min="12803" max="12803" width="4.75" style="1" customWidth="1"/>
    <col min="12804" max="12804" width="28.625" style="1" customWidth="1"/>
    <col min="12805" max="12805" width="15.375" style="1" customWidth="1"/>
    <col min="12806" max="12806" width="12.375" style="1" customWidth="1"/>
    <col min="12807" max="12807" width="10.875" style="1" customWidth="1"/>
    <col min="12808" max="12808" width="26.375" style="1" customWidth="1"/>
    <col min="12809" max="12810" width="10.875" style="1" customWidth="1"/>
    <col min="12811" max="12811" width="9.375" style="1" customWidth="1"/>
    <col min="12812" max="12812" width="9.125" style="1" customWidth="1"/>
    <col min="12813" max="13057" width="9" style="1"/>
    <col min="13058" max="13058" width="2.75" style="1" customWidth="1"/>
    <col min="13059" max="13059" width="4.75" style="1" customWidth="1"/>
    <col min="13060" max="13060" width="28.625" style="1" customWidth="1"/>
    <col min="13061" max="13061" width="15.375" style="1" customWidth="1"/>
    <col min="13062" max="13062" width="12.375" style="1" customWidth="1"/>
    <col min="13063" max="13063" width="10.875" style="1" customWidth="1"/>
    <col min="13064" max="13064" width="26.375" style="1" customWidth="1"/>
    <col min="13065" max="13066" width="10.875" style="1" customWidth="1"/>
    <col min="13067" max="13067" width="9.375" style="1" customWidth="1"/>
    <col min="13068" max="13068" width="9.125" style="1" customWidth="1"/>
    <col min="13069" max="13313" width="9" style="1"/>
    <col min="13314" max="13314" width="2.75" style="1" customWidth="1"/>
    <col min="13315" max="13315" width="4.75" style="1" customWidth="1"/>
    <col min="13316" max="13316" width="28.625" style="1" customWidth="1"/>
    <col min="13317" max="13317" width="15.375" style="1" customWidth="1"/>
    <col min="13318" max="13318" width="12.375" style="1" customWidth="1"/>
    <col min="13319" max="13319" width="10.875" style="1" customWidth="1"/>
    <col min="13320" max="13320" width="26.375" style="1" customWidth="1"/>
    <col min="13321" max="13322" width="10.875" style="1" customWidth="1"/>
    <col min="13323" max="13323" width="9.375" style="1" customWidth="1"/>
    <col min="13324" max="13324" width="9.125" style="1" customWidth="1"/>
    <col min="13325" max="13569" width="9" style="1"/>
    <col min="13570" max="13570" width="2.75" style="1" customWidth="1"/>
    <col min="13571" max="13571" width="4.75" style="1" customWidth="1"/>
    <col min="13572" max="13572" width="28.625" style="1" customWidth="1"/>
    <col min="13573" max="13573" width="15.375" style="1" customWidth="1"/>
    <col min="13574" max="13574" width="12.375" style="1" customWidth="1"/>
    <col min="13575" max="13575" width="10.875" style="1" customWidth="1"/>
    <col min="13576" max="13576" width="26.375" style="1" customWidth="1"/>
    <col min="13577" max="13578" width="10.875" style="1" customWidth="1"/>
    <col min="13579" max="13579" width="9.375" style="1" customWidth="1"/>
    <col min="13580" max="13580" width="9.125" style="1" customWidth="1"/>
    <col min="13581" max="13825" width="9" style="1"/>
    <col min="13826" max="13826" width="2.75" style="1" customWidth="1"/>
    <col min="13827" max="13827" width="4.75" style="1" customWidth="1"/>
    <col min="13828" max="13828" width="28.625" style="1" customWidth="1"/>
    <col min="13829" max="13829" width="15.375" style="1" customWidth="1"/>
    <col min="13830" max="13830" width="12.375" style="1" customWidth="1"/>
    <col min="13831" max="13831" width="10.875" style="1" customWidth="1"/>
    <col min="13832" max="13832" width="26.375" style="1" customWidth="1"/>
    <col min="13833" max="13834" width="10.875" style="1" customWidth="1"/>
    <col min="13835" max="13835" width="9.375" style="1" customWidth="1"/>
    <col min="13836" max="13836" width="9.125" style="1" customWidth="1"/>
    <col min="13837" max="14081" width="9" style="1"/>
    <col min="14082" max="14082" width="2.75" style="1" customWidth="1"/>
    <col min="14083" max="14083" width="4.75" style="1" customWidth="1"/>
    <col min="14084" max="14084" width="28.625" style="1" customWidth="1"/>
    <col min="14085" max="14085" width="15.375" style="1" customWidth="1"/>
    <col min="14086" max="14086" width="12.375" style="1" customWidth="1"/>
    <col min="14087" max="14087" width="10.875" style="1" customWidth="1"/>
    <col min="14088" max="14088" width="26.375" style="1" customWidth="1"/>
    <col min="14089" max="14090" width="10.875" style="1" customWidth="1"/>
    <col min="14091" max="14091" width="9.375" style="1" customWidth="1"/>
    <col min="14092" max="14092" width="9.125" style="1" customWidth="1"/>
    <col min="14093" max="14337" width="9" style="1"/>
    <col min="14338" max="14338" width="2.75" style="1" customWidth="1"/>
    <col min="14339" max="14339" width="4.75" style="1" customWidth="1"/>
    <col min="14340" max="14340" width="28.625" style="1" customWidth="1"/>
    <col min="14341" max="14341" width="15.375" style="1" customWidth="1"/>
    <col min="14342" max="14342" width="12.375" style="1" customWidth="1"/>
    <col min="14343" max="14343" width="10.875" style="1" customWidth="1"/>
    <col min="14344" max="14344" width="26.375" style="1" customWidth="1"/>
    <col min="14345" max="14346" width="10.875" style="1" customWidth="1"/>
    <col min="14347" max="14347" width="9.375" style="1" customWidth="1"/>
    <col min="14348" max="14348" width="9.125" style="1" customWidth="1"/>
    <col min="14349" max="14593" width="9" style="1"/>
    <col min="14594" max="14594" width="2.75" style="1" customWidth="1"/>
    <col min="14595" max="14595" width="4.75" style="1" customWidth="1"/>
    <col min="14596" max="14596" width="28.625" style="1" customWidth="1"/>
    <col min="14597" max="14597" width="15.375" style="1" customWidth="1"/>
    <col min="14598" max="14598" width="12.375" style="1" customWidth="1"/>
    <col min="14599" max="14599" width="10.875" style="1" customWidth="1"/>
    <col min="14600" max="14600" width="26.375" style="1" customWidth="1"/>
    <col min="14601" max="14602" width="10.875" style="1" customWidth="1"/>
    <col min="14603" max="14603" width="9.375" style="1" customWidth="1"/>
    <col min="14604" max="14604" width="9.125" style="1" customWidth="1"/>
    <col min="14605" max="14849" width="9" style="1"/>
    <col min="14850" max="14850" width="2.75" style="1" customWidth="1"/>
    <col min="14851" max="14851" width="4.75" style="1" customWidth="1"/>
    <col min="14852" max="14852" width="28.625" style="1" customWidth="1"/>
    <col min="14853" max="14853" width="15.375" style="1" customWidth="1"/>
    <col min="14854" max="14854" width="12.375" style="1" customWidth="1"/>
    <col min="14855" max="14855" width="10.875" style="1" customWidth="1"/>
    <col min="14856" max="14856" width="26.375" style="1" customWidth="1"/>
    <col min="14857" max="14858" width="10.875" style="1" customWidth="1"/>
    <col min="14859" max="14859" width="9.375" style="1" customWidth="1"/>
    <col min="14860" max="14860" width="9.125" style="1" customWidth="1"/>
    <col min="14861" max="15105" width="9" style="1"/>
    <col min="15106" max="15106" width="2.75" style="1" customWidth="1"/>
    <col min="15107" max="15107" width="4.75" style="1" customWidth="1"/>
    <col min="15108" max="15108" width="28.625" style="1" customWidth="1"/>
    <col min="15109" max="15109" width="15.375" style="1" customWidth="1"/>
    <col min="15110" max="15110" width="12.375" style="1" customWidth="1"/>
    <col min="15111" max="15111" width="10.875" style="1" customWidth="1"/>
    <col min="15112" max="15112" width="26.375" style="1" customWidth="1"/>
    <col min="15113" max="15114" width="10.875" style="1" customWidth="1"/>
    <col min="15115" max="15115" width="9.375" style="1" customWidth="1"/>
    <col min="15116" max="15116" width="9.125" style="1" customWidth="1"/>
    <col min="15117" max="15361" width="9" style="1"/>
    <col min="15362" max="15362" width="2.75" style="1" customWidth="1"/>
    <col min="15363" max="15363" width="4.75" style="1" customWidth="1"/>
    <col min="15364" max="15364" width="28.625" style="1" customWidth="1"/>
    <col min="15365" max="15365" width="15.375" style="1" customWidth="1"/>
    <col min="15366" max="15366" width="12.375" style="1" customWidth="1"/>
    <col min="15367" max="15367" width="10.875" style="1" customWidth="1"/>
    <col min="15368" max="15368" width="26.375" style="1" customWidth="1"/>
    <col min="15369" max="15370" width="10.875" style="1" customWidth="1"/>
    <col min="15371" max="15371" width="9.375" style="1" customWidth="1"/>
    <col min="15372" max="15372" width="9.125" style="1" customWidth="1"/>
    <col min="15373" max="15617" width="9" style="1"/>
    <col min="15618" max="15618" width="2.75" style="1" customWidth="1"/>
    <col min="15619" max="15619" width="4.75" style="1" customWidth="1"/>
    <col min="15620" max="15620" width="28.625" style="1" customWidth="1"/>
    <col min="15621" max="15621" width="15.375" style="1" customWidth="1"/>
    <col min="15622" max="15622" width="12.375" style="1" customWidth="1"/>
    <col min="15623" max="15623" width="10.875" style="1" customWidth="1"/>
    <col min="15624" max="15624" width="26.375" style="1" customWidth="1"/>
    <col min="15625" max="15626" width="10.875" style="1" customWidth="1"/>
    <col min="15627" max="15627" width="9.375" style="1" customWidth="1"/>
    <col min="15628" max="15628" width="9.125" style="1" customWidth="1"/>
    <col min="15629" max="15873" width="9" style="1"/>
    <col min="15874" max="15874" width="2.75" style="1" customWidth="1"/>
    <col min="15875" max="15875" width="4.75" style="1" customWidth="1"/>
    <col min="15876" max="15876" width="28.625" style="1" customWidth="1"/>
    <col min="15877" max="15877" width="15.375" style="1" customWidth="1"/>
    <col min="15878" max="15878" width="12.375" style="1" customWidth="1"/>
    <col min="15879" max="15879" width="10.875" style="1" customWidth="1"/>
    <col min="15880" max="15880" width="26.375" style="1" customWidth="1"/>
    <col min="15881" max="15882" width="10.875" style="1" customWidth="1"/>
    <col min="15883" max="15883" width="9.375" style="1" customWidth="1"/>
    <col min="15884" max="15884" width="9.125" style="1" customWidth="1"/>
    <col min="15885" max="16129" width="9" style="1"/>
    <col min="16130" max="16130" width="2.75" style="1" customWidth="1"/>
    <col min="16131" max="16131" width="4.75" style="1" customWidth="1"/>
    <col min="16132" max="16132" width="28.625" style="1" customWidth="1"/>
    <col min="16133" max="16133" width="15.375" style="1" customWidth="1"/>
    <col min="16134" max="16134" width="12.375" style="1" customWidth="1"/>
    <col min="16135" max="16135" width="10.875" style="1" customWidth="1"/>
    <col min="16136" max="16136" width="26.375" style="1" customWidth="1"/>
    <col min="16137" max="16138" width="10.875" style="1" customWidth="1"/>
    <col min="16139" max="16139" width="9.375" style="1" customWidth="1"/>
    <col min="16140" max="16140" width="9.125" style="1" customWidth="1"/>
    <col min="16141" max="16384" width="9" style="1"/>
  </cols>
  <sheetData>
    <row r="1" spans="2:22" s="113" customFormat="1" ht="21" x14ac:dyDescent="0.35">
      <c r="B1" s="361" t="s">
        <v>238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</row>
    <row r="2" spans="2:22" s="113" customFormat="1" ht="21" x14ac:dyDescent="0.35">
      <c r="B2" s="370" t="s">
        <v>62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</row>
    <row r="3" spans="2:22" ht="21" customHeight="1" x14ac:dyDescent="0.45">
      <c r="B3" s="375" t="s">
        <v>196</v>
      </c>
      <c r="C3" s="375" t="s">
        <v>0</v>
      </c>
      <c r="D3" s="375" t="s">
        <v>10</v>
      </c>
      <c r="E3" s="396" t="s">
        <v>11</v>
      </c>
      <c r="F3" s="396" t="s">
        <v>12</v>
      </c>
      <c r="G3" s="396" t="s">
        <v>13</v>
      </c>
      <c r="H3" s="397" t="s">
        <v>14</v>
      </c>
      <c r="I3" s="367" t="s">
        <v>15</v>
      </c>
      <c r="J3" s="368" t="s">
        <v>16</v>
      </c>
      <c r="K3" s="362" t="s">
        <v>189</v>
      </c>
      <c r="L3" s="364"/>
      <c r="M3" s="362" t="s">
        <v>215</v>
      </c>
      <c r="N3" s="363"/>
      <c r="O3" s="364"/>
      <c r="P3" s="365" t="s">
        <v>190</v>
      </c>
      <c r="Q3" s="366"/>
      <c r="R3" s="362" t="s">
        <v>209</v>
      </c>
      <c r="S3" s="363"/>
      <c r="T3" s="363"/>
      <c r="U3" s="367" t="s">
        <v>210</v>
      </c>
      <c r="V3" s="367"/>
    </row>
    <row r="4" spans="2:22" ht="97.5" x14ac:dyDescent="0.45">
      <c r="B4" s="376"/>
      <c r="C4" s="376"/>
      <c r="D4" s="376"/>
      <c r="E4" s="396"/>
      <c r="F4" s="396"/>
      <c r="G4" s="396"/>
      <c r="H4" s="398"/>
      <c r="I4" s="367"/>
      <c r="J4" s="369"/>
      <c r="K4" s="155" t="s">
        <v>191</v>
      </c>
      <c r="L4" s="155" t="s">
        <v>1</v>
      </c>
      <c r="M4" s="155" t="s">
        <v>216</v>
      </c>
      <c r="N4" s="155" t="s">
        <v>217</v>
      </c>
      <c r="O4" s="155" t="s">
        <v>218</v>
      </c>
      <c r="P4" s="156" t="s">
        <v>17</v>
      </c>
      <c r="Q4" s="156" t="s">
        <v>18</v>
      </c>
      <c r="R4" s="155" t="s">
        <v>192</v>
      </c>
      <c r="S4" s="155" t="s">
        <v>193</v>
      </c>
      <c r="T4" s="192" t="s">
        <v>194</v>
      </c>
      <c r="U4" s="155" t="s">
        <v>195</v>
      </c>
      <c r="V4" s="155" t="s">
        <v>220</v>
      </c>
    </row>
    <row r="5" spans="2:22" ht="21" hidden="1" customHeight="1" x14ac:dyDescent="0.45">
      <c r="B5" s="393" t="s">
        <v>19</v>
      </c>
      <c r="C5" s="394"/>
      <c r="D5" s="395"/>
      <c r="E5" s="69"/>
      <c r="F5" s="69" t="s">
        <v>20</v>
      </c>
      <c r="G5" s="3">
        <f>SUM(G6:G23)</f>
        <v>54957500</v>
      </c>
      <c r="H5" s="4"/>
      <c r="I5" s="199"/>
      <c r="J5" s="40"/>
      <c r="K5" s="200"/>
      <c r="L5" s="200" t="s">
        <v>71</v>
      </c>
      <c r="M5" s="200"/>
      <c r="N5" s="200"/>
      <c r="O5" s="200"/>
      <c r="P5" s="114"/>
      <c r="Q5" s="109"/>
      <c r="R5" s="200"/>
      <c r="S5" s="201"/>
      <c r="T5" s="202"/>
      <c r="U5" s="110"/>
      <c r="V5" s="190"/>
    </row>
    <row r="6" spans="2:22" s="5" customFormat="1" ht="168.75" hidden="1" customHeight="1" x14ac:dyDescent="0.45">
      <c r="B6" s="6">
        <v>1</v>
      </c>
      <c r="C6" s="6"/>
      <c r="D6" s="7" t="s">
        <v>21</v>
      </c>
      <c r="E6" s="8" t="s">
        <v>22</v>
      </c>
      <c r="F6" s="9" t="s">
        <v>23</v>
      </c>
      <c r="G6" s="10">
        <v>2000000</v>
      </c>
      <c r="H6" s="7" t="s">
        <v>24</v>
      </c>
      <c r="I6" s="203"/>
      <c r="J6" s="204"/>
      <c r="K6" s="205"/>
      <c r="L6" s="206"/>
      <c r="M6" s="206"/>
      <c r="N6" s="206"/>
      <c r="O6" s="206"/>
      <c r="P6" s="120"/>
      <c r="Q6" s="118" t="s">
        <v>22</v>
      </c>
      <c r="R6" s="207"/>
      <c r="S6" s="208"/>
      <c r="T6" s="209"/>
      <c r="U6" s="210"/>
      <c r="V6" s="211"/>
    </row>
    <row r="7" spans="2:22" s="5" customFormat="1" ht="75" hidden="1" customHeight="1" x14ac:dyDescent="0.45">
      <c r="B7" s="6">
        <v>2</v>
      </c>
      <c r="C7" s="6"/>
      <c r="D7" s="7" t="s">
        <v>25</v>
      </c>
      <c r="E7" s="8" t="s">
        <v>26</v>
      </c>
      <c r="F7" s="9" t="s">
        <v>23</v>
      </c>
      <c r="G7" s="10">
        <v>300000</v>
      </c>
      <c r="H7" s="7" t="s">
        <v>27</v>
      </c>
      <c r="I7" s="212"/>
      <c r="J7" s="212"/>
      <c r="K7" s="213"/>
      <c r="L7" s="213"/>
      <c r="M7" s="213"/>
      <c r="N7" s="213"/>
      <c r="O7" s="213"/>
      <c r="P7" s="120"/>
      <c r="Q7" s="118" t="s">
        <v>26</v>
      </c>
      <c r="R7" s="213"/>
      <c r="S7" s="213"/>
      <c r="T7" s="213"/>
      <c r="U7" s="214"/>
      <c r="V7" s="214"/>
    </row>
    <row r="8" spans="2:22" s="5" customFormat="1" ht="112.5" hidden="1" customHeight="1" x14ac:dyDescent="0.45">
      <c r="B8" s="6">
        <v>3</v>
      </c>
      <c r="C8" s="6"/>
      <c r="D8" s="7" t="s">
        <v>28</v>
      </c>
      <c r="E8" s="8" t="s">
        <v>22</v>
      </c>
      <c r="F8" s="9" t="s">
        <v>29</v>
      </c>
      <c r="G8" s="10">
        <v>500000</v>
      </c>
      <c r="H8" s="7" t="s">
        <v>30</v>
      </c>
      <c r="I8" s="212"/>
      <c r="J8" s="212"/>
      <c r="K8" s="213"/>
      <c r="L8" s="213"/>
      <c r="M8" s="213"/>
      <c r="N8" s="213"/>
      <c r="O8" s="213"/>
      <c r="P8" s="120"/>
      <c r="Q8" s="118" t="s">
        <v>22</v>
      </c>
      <c r="R8" s="213"/>
      <c r="S8" s="213"/>
      <c r="T8" s="213"/>
      <c r="U8" s="214"/>
      <c r="V8" s="214"/>
    </row>
    <row r="9" spans="2:22" s="5" customFormat="1" ht="206.25" hidden="1" customHeight="1" x14ac:dyDescent="0.45">
      <c r="B9" s="6">
        <v>4</v>
      </c>
      <c r="C9" s="6"/>
      <c r="D9" s="7" t="s">
        <v>31</v>
      </c>
      <c r="E9" s="8" t="s">
        <v>22</v>
      </c>
      <c r="F9" s="9" t="s">
        <v>23</v>
      </c>
      <c r="G9" s="10">
        <v>1500000</v>
      </c>
      <c r="H9" s="7" t="s">
        <v>32</v>
      </c>
      <c r="I9" s="212"/>
      <c r="J9" s="212"/>
      <c r="K9" s="213"/>
      <c r="L9" s="213"/>
      <c r="M9" s="213"/>
      <c r="N9" s="213"/>
      <c r="O9" s="213"/>
      <c r="P9" s="120"/>
      <c r="Q9" s="118" t="s">
        <v>22</v>
      </c>
      <c r="R9" s="213"/>
      <c r="S9" s="213"/>
      <c r="T9" s="213"/>
      <c r="U9" s="214"/>
      <c r="V9" s="214"/>
    </row>
    <row r="10" spans="2:22" s="5" customFormat="1" ht="56.25" hidden="1" customHeight="1" x14ac:dyDescent="0.45">
      <c r="B10" s="6">
        <v>5</v>
      </c>
      <c r="C10" s="6"/>
      <c r="D10" s="7" t="s">
        <v>33</v>
      </c>
      <c r="E10" s="8" t="s">
        <v>26</v>
      </c>
      <c r="F10" s="9" t="s">
        <v>34</v>
      </c>
      <c r="G10" s="10">
        <v>800000</v>
      </c>
      <c r="H10" s="7" t="s">
        <v>35</v>
      </c>
      <c r="I10" s="212"/>
      <c r="J10" s="212"/>
      <c r="K10" s="213"/>
      <c r="L10" s="213"/>
      <c r="M10" s="213"/>
      <c r="N10" s="213"/>
      <c r="O10" s="213"/>
      <c r="P10" s="120"/>
      <c r="Q10" s="118" t="s">
        <v>26</v>
      </c>
      <c r="R10" s="213"/>
      <c r="S10" s="213"/>
      <c r="T10" s="213"/>
      <c r="U10" s="214"/>
      <c r="V10" s="214"/>
    </row>
    <row r="11" spans="2:22" s="5" customFormat="1" ht="75" hidden="1" customHeight="1" x14ac:dyDescent="0.45">
      <c r="B11" s="6">
        <v>6</v>
      </c>
      <c r="C11" s="6"/>
      <c r="D11" s="7" t="s">
        <v>36</v>
      </c>
      <c r="E11" s="8" t="s">
        <v>37</v>
      </c>
      <c r="F11" s="9" t="s">
        <v>38</v>
      </c>
      <c r="G11" s="10">
        <v>2000000</v>
      </c>
      <c r="H11" s="7" t="s">
        <v>39</v>
      </c>
      <c r="I11" s="212"/>
      <c r="J11" s="212"/>
      <c r="K11" s="213"/>
      <c r="L11" s="213"/>
      <c r="M11" s="213"/>
      <c r="N11" s="213"/>
      <c r="O11" s="213"/>
      <c r="P11" s="120"/>
      <c r="Q11" s="118" t="s">
        <v>37</v>
      </c>
      <c r="R11" s="213"/>
      <c r="S11" s="213"/>
      <c r="T11" s="213"/>
      <c r="U11" s="214"/>
      <c r="V11" s="214"/>
    </row>
    <row r="12" spans="2:22" s="5" customFormat="1" ht="93.75" hidden="1" customHeight="1" x14ac:dyDescent="0.45">
      <c r="B12" s="6">
        <v>7</v>
      </c>
      <c r="C12" s="6"/>
      <c r="D12" s="7" t="s">
        <v>40</v>
      </c>
      <c r="E12" s="8" t="s">
        <v>37</v>
      </c>
      <c r="F12" s="9" t="s">
        <v>38</v>
      </c>
      <c r="G12" s="10">
        <v>5000000</v>
      </c>
      <c r="H12" s="7" t="s">
        <v>41</v>
      </c>
      <c r="I12" s="212"/>
      <c r="J12" s="212"/>
      <c r="K12" s="213"/>
      <c r="L12" s="213"/>
      <c r="M12" s="213"/>
      <c r="N12" s="213"/>
      <c r="O12" s="213"/>
      <c r="P12" s="120"/>
      <c r="Q12" s="118" t="s">
        <v>37</v>
      </c>
      <c r="R12" s="213"/>
      <c r="S12" s="213"/>
      <c r="T12" s="213"/>
      <c r="U12" s="214"/>
      <c r="V12" s="214"/>
    </row>
    <row r="13" spans="2:22" s="5" customFormat="1" ht="187.5" hidden="1" customHeight="1" x14ac:dyDescent="0.45">
      <c r="B13" s="6">
        <v>8</v>
      </c>
      <c r="C13" s="6"/>
      <c r="D13" s="7" t="s">
        <v>42</v>
      </c>
      <c r="E13" s="8" t="s">
        <v>43</v>
      </c>
      <c r="F13" s="9" t="s">
        <v>23</v>
      </c>
      <c r="G13" s="10">
        <v>10000000</v>
      </c>
      <c r="H13" s="7" t="s">
        <v>44</v>
      </c>
      <c r="I13" s="212"/>
      <c r="J13" s="212"/>
      <c r="K13" s="213"/>
      <c r="L13" s="213"/>
      <c r="M13" s="213"/>
      <c r="N13" s="213"/>
      <c r="O13" s="213"/>
      <c r="P13" s="120"/>
      <c r="Q13" s="118" t="s">
        <v>43</v>
      </c>
      <c r="R13" s="213"/>
      <c r="S13" s="213"/>
      <c r="T13" s="213"/>
      <c r="U13" s="214"/>
      <c r="V13" s="214"/>
    </row>
    <row r="14" spans="2:22" s="5" customFormat="1" ht="93.75" hidden="1" customHeight="1" x14ac:dyDescent="0.45">
      <c r="B14" s="6">
        <v>9</v>
      </c>
      <c r="C14" s="6"/>
      <c r="D14" s="7" t="s">
        <v>45</v>
      </c>
      <c r="E14" s="8" t="s">
        <v>46</v>
      </c>
      <c r="F14" s="9" t="s">
        <v>29</v>
      </c>
      <c r="G14" s="10">
        <v>1000000</v>
      </c>
      <c r="H14" s="7" t="s">
        <v>47</v>
      </c>
      <c r="I14" s="212"/>
      <c r="J14" s="212"/>
      <c r="K14" s="213"/>
      <c r="L14" s="213"/>
      <c r="M14" s="213"/>
      <c r="N14" s="213"/>
      <c r="O14" s="213"/>
      <c r="P14" s="120"/>
      <c r="Q14" s="118" t="s">
        <v>46</v>
      </c>
      <c r="R14" s="213"/>
      <c r="S14" s="213"/>
      <c r="T14" s="213"/>
      <c r="U14" s="214"/>
      <c r="V14" s="214"/>
    </row>
    <row r="15" spans="2:22" s="5" customFormat="1" ht="93.75" hidden="1" customHeight="1" x14ac:dyDescent="0.45">
      <c r="B15" s="6">
        <v>10</v>
      </c>
      <c r="C15" s="6"/>
      <c r="D15" s="7" t="s">
        <v>48</v>
      </c>
      <c r="E15" s="8" t="s">
        <v>46</v>
      </c>
      <c r="F15" s="9" t="s">
        <v>29</v>
      </c>
      <c r="G15" s="10">
        <v>1500000</v>
      </c>
      <c r="H15" s="7" t="s">
        <v>49</v>
      </c>
      <c r="I15" s="212"/>
      <c r="J15" s="212"/>
      <c r="K15" s="213"/>
      <c r="L15" s="213"/>
      <c r="M15" s="213"/>
      <c r="N15" s="213"/>
      <c r="O15" s="213"/>
      <c r="P15" s="120"/>
      <c r="Q15" s="118" t="s">
        <v>46</v>
      </c>
      <c r="R15" s="213"/>
      <c r="S15" s="213"/>
      <c r="T15" s="213"/>
      <c r="U15" s="214"/>
      <c r="V15" s="214"/>
    </row>
    <row r="16" spans="2:22" s="5" customFormat="1" ht="112.5" hidden="1" customHeight="1" x14ac:dyDescent="0.45">
      <c r="B16" s="6">
        <v>11</v>
      </c>
      <c r="C16" s="6"/>
      <c r="D16" s="7" t="s">
        <v>50</v>
      </c>
      <c r="E16" s="8" t="s">
        <v>46</v>
      </c>
      <c r="F16" s="9" t="s">
        <v>29</v>
      </c>
      <c r="G16" s="10">
        <v>2000000</v>
      </c>
      <c r="H16" s="7" t="s">
        <v>51</v>
      </c>
      <c r="I16" s="212"/>
      <c r="J16" s="212"/>
      <c r="K16" s="213"/>
      <c r="L16" s="213"/>
      <c r="M16" s="213"/>
      <c r="N16" s="213"/>
      <c r="O16" s="213"/>
      <c r="P16" s="120"/>
      <c r="Q16" s="118" t="s">
        <v>46</v>
      </c>
      <c r="R16" s="213"/>
      <c r="S16" s="213"/>
      <c r="T16" s="213"/>
      <c r="U16" s="214"/>
      <c r="V16" s="214"/>
    </row>
    <row r="17" spans="2:22" s="5" customFormat="1" ht="56.25" hidden="1" customHeight="1" x14ac:dyDescent="0.45">
      <c r="B17" s="6">
        <v>12</v>
      </c>
      <c r="C17" s="6"/>
      <c r="D17" s="7" t="s">
        <v>52</v>
      </c>
      <c r="E17" s="8" t="s">
        <v>26</v>
      </c>
      <c r="F17" s="9" t="s">
        <v>29</v>
      </c>
      <c r="G17" s="10">
        <v>252500</v>
      </c>
      <c r="H17" s="7" t="s">
        <v>53</v>
      </c>
      <c r="I17" s="212"/>
      <c r="J17" s="212"/>
      <c r="K17" s="213"/>
      <c r="L17" s="213"/>
      <c r="M17" s="213"/>
      <c r="N17" s="213"/>
      <c r="O17" s="213"/>
      <c r="P17" s="120"/>
      <c r="Q17" s="118" t="s">
        <v>26</v>
      </c>
      <c r="R17" s="213"/>
      <c r="S17" s="213"/>
      <c r="T17" s="213"/>
      <c r="U17" s="214"/>
      <c r="V17" s="214"/>
    </row>
    <row r="18" spans="2:22" s="5" customFormat="1" ht="93.75" hidden="1" customHeight="1" x14ac:dyDescent="0.45">
      <c r="B18" s="6">
        <v>13</v>
      </c>
      <c r="C18" s="6"/>
      <c r="D18" s="7" t="s">
        <v>54</v>
      </c>
      <c r="E18" s="8" t="s">
        <v>46</v>
      </c>
      <c r="F18" s="9" t="s">
        <v>29</v>
      </c>
      <c r="G18" s="10">
        <v>1500000</v>
      </c>
      <c r="H18" s="7" t="s">
        <v>55</v>
      </c>
      <c r="I18" s="212"/>
      <c r="J18" s="212"/>
      <c r="K18" s="213"/>
      <c r="L18" s="213"/>
      <c r="M18" s="213"/>
      <c r="N18" s="213"/>
      <c r="O18" s="213"/>
      <c r="P18" s="120"/>
      <c r="Q18" s="118" t="s">
        <v>46</v>
      </c>
      <c r="R18" s="213"/>
      <c r="S18" s="213"/>
      <c r="T18" s="213"/>
      <c r="U18" s="214"/>
      <c r="V18" s="214"/>
    </row>
    <row r="19" spans="2:22" s="5" customFormat="1" ht="112.5" hidden="1" customHeight="1" x14ac:dyDescent="0.45">
      <c r="B19" s="6">
        <v>14</v>
      </c>
      <c r="C19" s="6"/>
      <c r="D19" s="7" t="s">
        <v>56</v>
      </c>
      <c r="E19" s="8" t="s">
        <v>57</v>
      </c>
      <c r="F19" s="9" t="s">
        <v>34</v>
      </c>
      <c r="G19" s="10">
        <v>20970000</v>
      </c>
      <c r="H19" s="7" t="s">
        <v>58</v>
      </c>
      <c r="I19" s="212"/>
      <c r="J19" s="212"/>
      <c r="K19" s="213"/>
      <c r="L19" s="213"/>
      <c r="M19" s="213"/>
      <c r="N19" s="213"/>
      <c r="O19" s="213"/>
      <c r="P19" s="120"/>
      <c r="Q19" s="118" t="s">
        <v>57</v>
      </c>
      <c r="R19" s="213"/>
      <c r="S19" s="213"/>
      <c r="T19" s="213"/>
      <c r="U19" s="214"/>
      <c r="V19" s="214"/>
    </row>
    <row r="20" spans="2:22" s="5" customFormat="1" ht="75" hidden="1" customHeight="1" x14ac:dyDescent="0.45">
      <c r="B20" s="6">
        <v>15</v>
      </c>
      <c r="C20" s="6"/>
      <c r="D20" s="7" t="s">
        <v>59</v>
      </c>
      <c r="E20" s="8" t="s">
        <v>26</v>
      </c>
      <c r="F20" s="9" t="s">
        <v>29</v>
      </c>
      <c r="G20" s="10">
        <v>1500000</v>
      </c>
      <c r="H20" s="7" t="s">
        <v>60</v>
      </c>
      <c r="I20" s="212"/>
      <c r="J20" s="212"/>
      <c r="K20" s="213"/>
      <c r="L20" s="213"/>
      <c r="M20" s="213"/>
      <c r="N20" s="213"/>
      <c r="O20" s="213"/>
      <c r="P20" s="120"/>
      <c r="Q20" s="118" t="s">
        <v>26</v>
      </c>
      <c r="R20" s="213"/>
      <c r="S20" s="213"/>
      <c r="T20" s="213"/>
      <c r="U20" s="214"/>
      <c r="V20" s="214"/>
    </row>
    <row r="21" spans="2:22" s="5" customFormat="1" ht="112.5" hidden="1" customHeight="1" x14ac:dyDescent="0.45">
      <c r="B21" s="6">
        <v>16</v>
      </c>
      <c r="C21" s="6"/>
      <c r="D21" s="7" t="s">
        <v>61</v>
      </c>
      <c r="E21" s="8" t="s">
        <v>62</v>
      </c>
      <c r="F21" s="9" t="s">
        <v>34</v>
      </c>
      <c r="G21" s="10">
        <v>1135000</v>
      </c>
      <c r="H21" s="7" t="s">
        <v>63</v>
      </c>
      <c r="I21" s="212"/>
      <c r="J21" s="212"/>
      <c r="K21" s="213"/>
      <c r="L21" s="213"/>
      <c r="M21" s="213"/>
      <c r="N21" s="213"/>
      <c r="O21" s="213"/>
      <c r="P21" s="120"/>
      <c r="Q21" s="118" t="s">
        <v>62</v>
      </c>
      <c r="R21" s="213"/>
      <c r="S21" s="213"/>
      <c r="T21" s="213"/>
      <c r="U21" s="214"/>
      <c r="V21" s="214"/>
    </row>
    <row r="22" spans="2:22" s="5" customFormat="1" ht="56.25" hidden="1" customHeight="1" x14ac:dyDescent="0.45">
      <c r="B22" s="6">
        <v>17</v>
      </c>
      <c r="C22" s="6"/>
      <c r="D22" s="7" t="s">
        <v>64</v>
      </c>
      <c r="E22" s="8" t="s">
        <v>65</v>
      </c>
      <c r="F22" s="9" t="s">
        <v>23</v>
      </c>
      <c r="G22" s="10">
        <v>1500000</v>
      </c>
      <c r="H22" s="7" t="s">
        <v>66</v>
      </c>
      <c r="I22" s="112"/>
      <c r="J22" s="112"/>
      <c r="K22" s="142" t="s">
        <v>71</v>
      </c>
      <c r="L22" s="214"/>
      <c r="M22" s="214"/>
      <c r="N22" s="214"/>
      <c r="O22" s="214"/>
      <c r="P22" s="120"/>
      <c r="Q22" s="142" t="s">
        <v>71</v>
      </c>
      <c r="R22" s="214"/>
      <c r="S22" s="214"/>
      <c r="T22" s="215"/>
      <c r="U22" s="214"/>
      <c r="V22" s="214"/>
    </row>
    <row r="23" spans="2:22" s="5" customFormat="1" ht="56.25" hidden="1" customHeight="1" x14ac:dyDescent="0.45">
      <c r="B23" s="6">
        <v>18</v>
      </c>
      <c r="C23" s="6"/>
      <c r="D23" s="7" t="s">
        <v>67</v>
      </c>
      <c r="E23" s="8" t="s">
        <v>65</v>
      </c>
      <c r="F23" s="9" t="s">
        <v>23</v>
      </c>
      <c r="G23" s="10">
        <v>1500000</v>
      </c>
      <c r="H23" s="7" t="s">
        <v>68</v>
      </c>
      <c r="I23" s="112"/>
      <c r="J23" s="112"/>
      <c r="K23" s="142" t="s">
        <v>71</v>
      </c>
      <c r="L23" s="214"/>
      <c r="M23" s="214"/>
      <c r="N23" s="214"/>
      <c r="O23" s="214"/>
      <c r="P23" s="119"/>
      <c r="Q23" s="142" t="s">
        <v>71</v>
      </c>
      <c r="R23" s="214"/>
      <c r="S23" s="119"/>
      <c r="T23" s="215"/>
      <c r="U23" s="214"/>
      <c r="V23" s="214"/>
    </row>
    <row r="24" spans="2:22" s="5" customFormat="1" ht="409.5" x14ac:dyDescent="0.45">
      <c r="B24" s="77">
        <v>1</v>
      </c>
      <c r="C24" s="77">
        <v>2564</v>
      </c>
      <c r="D24" s="76" t="s">
        <v>289</v>
      </c>
      <c r="E24" s="75" t="s">
        <v>62</v>
      </c>
      <c r="F24" s="75" t="s">
        <v>62</v>
      </c>
      <c r="G24" s="216">
        <v>2500000</v>
      </c>
      <c r="H24" s="76" t="s">
        <v>186</v>
      </c>
      <c r="I24" s="112"/>
      <c r="J24" s="112"/>
      <c r="K24" s="214"/>
      <c r="L24" s="218" t="s">
        <v>71</v>
      </c>
      <c r="M24" s="214"/>
      <c r="N24" s="214"/>
      <c r="O24" s="214"/>
      <c r="P24" s="217"/>
      <c r="Q24" s="218" t="s">
        <v>71</v>
      </c>
      <c r="R24" s="214"/>
      <c r="S24" s="214"/>
      <c r="T24" s="214"/>
      <c r="U24" s="214"/>
      <c r="V24" s="214"/>
    </row>
    <row r="25" spans="2:22" x14ac:dyDescent="0.45">
      <c r="G25" s="86">
        <f>SUM(G24)</f>
        <v>2500000</v>
      </c>
    </row>
  </sheetData>
  <mergeCells count="17">
    <mergeCell ref="B5:D5"/>
    <mergeCell ref="E3:E4"/>
    <mergeCell ref="F3:F4"/>
    <mergeCell ref="G3:G4"/>
    <mergeCell ref="H3:H4"/>
    <mergeCell ref="B1:V1"/>
    <mergeCell ref="B2:V2"/>
    <mergeCell ref="B3:B4"/>
    <mergeCell ref="C3:C4"/>
    <mergeCell ref="D3:D4"/>
    <mergeCell ref="M3:O3"/>
    <mergeCell ref="P3:Q3"/>
    <mergeCell ref="R3:T3"/>
    <mergeCell ref="U3:V3"/>
    <mergeCell ref="I3:I4"/>
    <mergeCell ref="J3:J4"/>
    <mergeCell ref="K3:L3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V26"/>
  <sheetViews>
    <sheetView topLeftCell="A4" zoomScale="90" zoomScaleNormal="90" workbookViewId="0">
      <selection activeCell="H31" sqref="H31"/>
    </sheetView>
  </sheetViews>
  <sheetFormatPr defaultRowHeight="21.75" x14ac:dyDescent="0.45"/>
  <cols>
    <col min="1" max="1" width="2.75" style="1" customWidth="1"/>
    <col min="2" max="2" width="4.75" style="1" customWidth="1"/>
    <col min="3" max="3" width="10.375" style="1" customWidth="1"/>
    <col min="4" max="4" width="21.25" style="1" customWidth="1"/>
    <col min="5" max="5" width="15.375" style="1" customWidth="1"/>
    <col min="6" max="6" width="12.375" style="1" customWidth="1"/>
    <col min="7" max="7" width="10.5" style="1" customWidth="1"/>
    <col min="8" max="8" width="26.375" style="12" customWidth="1"/>
    <col min="9" max="9" width="13.25" style="212" customWidth="1"/>
    <col min="10" max="10" width="13.875" style="212" customWidth="1"/>
    <col min="11" max="11" width="10.75" style="213" customWidth="1"/>
    <col min="12" max="12" width="8.125" style="213" customWidth="1"/>
    <col min="13" max="14" width="9.25" style="213" customWidth="1"/>
    <col min="15" max="15" width="8.625" style="213" customWidth="1"/>
    <col min="16" max="16" width="9.375" style="113" customWidth="1"/>
    <col min="17" max="17" width="9.125" style="113" customWidth="1"/>
    <col min="18" max="18" width="9.375" style="213" customWidth="1"/>
    <col min="19" max="20" width="9" style="213"/>
    <col min="21" max="21" width="7.5" style="213" customWidth="1"/>
    <col min="22" max="22" width="9.25" style="213" customWidth="1"/>
    <col min="23" max="257" width="9" style="1"/>
    <col min="258" max="258" width="2.75" style="1" customWidth="1"/>
    <col min="259" max="259" width="4.75" style="1" customWidth="1"/>
    <col min="260" max="260" width="28.625" style="1" customWidth="1"/>
    <col min="261" max="261" width="15.375" style="1" customWidth="1"/>
    <col min="262" max="262" width="12.375" style="1" customWidth="1"/>
    <col min="263" max="263" width="10.875" style="1" customWidth="1"/>
    <col min="264" max="264" width="26.375" style="1" customWidth="1"/>
    <col min="265" max="266" width="10.875" style="1" customWidth="1"/>
    <col min="267" max="267" width="9.375" style="1" customWidth="1"/>
    <col min="268" max="268" width="9.125" style="1" customWidth="1"/>
    <col min="269" max="513" width="9" style="1"/>
    <col min="514" max="514" width="2.75" style="1" customWidth="1"/>
    <col min="515" max="515" width="4.75" style="1" customWidth="1"/>
    <col min="516" max="516" width="28.625" style="1" customWidth="1"/>
    <col min="517" max="517" width="15.375" style="1" customWidth="1"/>
    <col min="518" max="518" width="12.375" style="1" customWidth="1"/>
    <col min="519" max="519" width="10.875" style="1" customWidth="1"/>
    <col min="520" max="520" width="26.375" style="1" customWidth="1"/>
    <col min="521" max="522" width="10.875" style="1" customWidth="1"/>
    <col min="523" max="523" width="9.375" style="1" customWidth="1"/>
    <col min="524" max="524" width="9.125" style="1" customWidth="1"/>
    <col min="525" max="769" width="9" style="1"/>
    <col min="770" max="770" width="2.75" style="1" customWidth="1"/>
    <col min="771" max="771" width="4.75" style="1" customWidth="1"/>
    <col min="772" max="772" width="28.625" style="1" customWidth="1"/>
    <col min="773" max="773" width="15.375" style="1" customWidth="1"/>
    <col min="774" max="774" width="12.375" style="1" customWidth="1"/>
    <col min="775" max="775" width="10.875" style="1" customWidth="1"/>
    <col min="776" max="776" width="26.375" style="1" customWidth="1"/>
    <col min="777" max="778" width="10.875" style="1" customWidth="1"/>
    <col min="779" max="779" width="9.375" style="1" customWidth="1"/>
    <col min="780" max="780" width="9.125" style="1" customWidth="1"/>
    <col min="781" max="1025" width="9" style="1"/>
    <col min="1026" max="1026" width="2.75" style="1" customWidth="1"/>
    <col min="1027" max="1027" width="4.75" style="1" customWidth="1"/>
    <col min="1028" max="1028" width="28.625" style="1" customWidth="1"/>
    <col min="1029" max="1029" width="15.375" style="1" customWidth="1"/>
    <col min="1030" max="1030" width="12.375" style="1" customWidth="1"/>
    <col min="1031" max="1031" width="10.875" style="1" customWidth="1"/>
    <col min="1032" max="1032" width="26.375" style="1" customWidth="1"/>
    <col min="1033" max="1034" width="10.875" style="1" customWidth="1"/>
    <col min="1035" max="1035" width="9.375" style="1" customWidth="1"/>
    <col min="1036" max="1036" width="9.125" style="1" customWidth="1"/>
    <col min="1037" max="1281" width="9" style="1"/>
    <col min="1282" max="1282" width="2.75" style="1" customWidth="1"/>
    <col min="1283" max="1283" width="4.75" style="1" customWidth="1"/>
    <col min="1284" max="1284" width="28.625" style="1" customWidth="1"/>
    <col min="1285" max="1285" width="15.375" style="1" customWidth="1"/>
    <col min="1286" max="1286" width="12.375" style="1" customWidth="1"/>
    <col min="1287" max="1287" width="10.875" style="1" customWidth="1"/>
    <col min="1288" max="1288" width="26.375" style="1" customWidth="1"/>
    <col min="1289" max="1290" width="10.875" style="1" customWidth="1"/>
    <col min="1291" max="1291" width="9.375" style="1" customWidth="1"/>
    <col min="1292" max="1292" width="9.125" style="1" customWidth="1"/>
    <col min="1293" max="1537" width="9" style="1"/>
    <col min="1538" max="1538" width="2.75" style="1" customWidth="1"/>
    <col min="1539" max="1539" width="4.75" style="1" customWidth="1"/>
    <col min="1540" max="1540" width="28.625" style="1" customWidth="1"/>
    <col min="1541" max="1541" width="15.375" style="1" customWidth="1"/>
    <col min="1542" max="1542" width="12.375" style="1" customWidth="1"/>
    <col min="1543" max="1543" width="10.875" style="1" customWidth="1"/>
    <col min="1544" max="1544" width="26.375" style="1" customWidth="1"/>
    <col min="1545" max="1546" width="10.875" style="1" customWidth="1"/>
    <col min="1547" max="1547" width="9.375" style="1" customWidth="1"/>
    <col min="1548" max="1548" width="9.125" style="1" customWidth="1"/>
    <col min="1549" max="1793" width="9" style="1"/>
    <col min="1794" max="1794" width="2.75" style="1" customWidth="1"/>
    <col min="1795" max="1795" width="4.75" style="1" customWidth="1"/>
    <col min="1796" max="1796" width="28.625" style="1" customWidth="1"/>
    <col min="1797" max="1797" width="15.375" style="1" customWidth="1"/>
    <col min="1798" max="1798" width="12.375" style="1" customWidth="1"/>
    <col min="1799" max="1799" width="10.875" style="1" customWidth="1"/>
    <col min="1800" max="1800" width="26.375" style="1" customWidth="1"/>
    <col min="1801" max="1802" width="10.875" style="1" customWidth="1"/>
    <col min="1803" max="1803" width="9.375" style="1" customWidth="1"/>
    <col min="1804" max="1804" width="9.125" style="1" customWidth="1"/>
    <col min="1805" max="2049" width="9" style="1"/>
    <col min="2050" max="2050" width="2.75" style="1" customWidth="1"/>
    <col min="2051" max="2051" width="4.75" style="1" customWidth="1"/>
    <col min="2052" max="2052" width="28.625" style="1" customWidth="1"/>
    <col min="2053" max="2053" width="15.375" style="1" customWidth="1"/>
    <col min="2054" max="2054" width="12.375" style="1" customWidth="1"/>
    <col min="2055" max="2055" width="10.875" style="1" customWidth="1"/>
    <col min="2056" max="2056" width="26.375" style="1" customWidth="1"/>
    <col min="2057" max="2058" width="10.875" style="1" customWidth="1"/>
    <col min="2059" max="2059" width="9.375" style="1" customWidth="1"/>
    <col min="2060" max="2060" width="9.125" style="1" customWidth="1"/>
    <col min="2061" max="2305" width="9" style="1"/>
    <col min="2306" max="2306" width="2.75" style="1" customWidth="1"/>
    <col min="2307" max="2307" width="4.75" style="1" customWidth="1"/>
    <col min="2308" max="2308" width="28.625" style="1" customWidth="1"/>
    <col min="2309" max="2309" width="15.375" style="1" customWidth="1"/>
    <col min="2310" max="2310" width="12.375" style="1" customWidth="1"/>
    <col min="2311" max="2311" width="10.875" style="1" customWidth="1"/>
    <col min="2312" max="2312" width="26.375" style="1" customWidth="1"/>
    <col min="2313" max="2314" width="10.875" style="1" customWidth="1"/>
    <col min="2315" max="2315" width="9.375" style="1" customWidth="1"/>
    <col min="2316" max="2316" width="9.125" style="1" customWidth="1"/>
    <col min="2317" max="2561" width="9" style="1"/>
    <col min="2562" max="2562" width="2.75" style="1" customWidth="1"/>
    <col min="2563" max="2563" width="4.75" style="1" customWidth="1"/>
    <col min="2564" max="2564" width="28.625" style="1" customWidth="1"/>
    <col min="2565" max="2565" width="15.375" style="1" customWidth="1"/>
    <col min="2566" max="2566" width="12.375" style="1" customWidth="1"/>
    <col min="2567" max="2567" width="10.875" style="1" customWidth="1"/>
    <col min="2568" max="2568" width="26.375" style="1" customWidth="1"/>
    <col min="2569" max="2570" width="10.875" style="1" customWidth="1"/>
    <col min="2571" max="2571" width="9.375" style="1" customWidth="1"/>
    <col min="2572" max="2572" width="9.125" style="1" customWidth="1"/>
    <col min="2573" max="2817" width="9" style="1"/>
    <col min="2818" max="2818" width="2.75" style="1" customWidth="1"/>
    <col min="2819" max="2819" width="4.75" style="1" customWidth="1"/>
    <col min="2820" max="2820" width="28.625" style="1" customWidth="1"/>
    <col min="2821" max="2821" width="15.375" style="1" customWidth="1"/>
    <col min="2822" max="2822" width="12.375" style="1" customWidth="1"/>
    <col min="2823" max="2823" width="10.875" style="1" customWidth="1"/>
    <col min="2824" max="2824" width="26.375" style="1" customWidth="1"/>
    <col min="2825" max="2826" width="10.875" style="1" customWidth="1"/>
    <col min="2827" max="2827" width="9.375" style="1" customWidth="1"/>
    <col min="2828" max="2828" width="9.125" style="1" customWidth="1"/>
    <col min="2829" max="3073" width="9" style="1"/>
    <col min="3074" max="3074" width="2.75" style="1" customWidth="1"/>
    <col min="3075" max="3075" width="4.75" style="1" customWidth="1"/>
    <col min="3076" max="3076" width="28.625" style="1" customWidth="1"/>
    <col min="3077" max="3077" width="15.375" style="1" customWidth="1"/>
    <col min="3078" max="3078" width="12.375" style="1" customWidth="1"/>
    <col min="3079" max="3079" width="10.875" style="1" customWidth="1"/>
    <col min="3080" max="3080" width="26.375" style="1" customWidth="1"/>
    <col min="3081" max="3082" width="10.875" style="1" customWidth="1"/>
    <col min="3083" max="3083" width="9.375" style="1" customWidth="1"/>
    <col min="3084" max="3084" width="9.125" style="1" customWidth="1"/>
    <col min="3085" max="3329" width="9" style="1"/>
    <col min="3330" max="3330" width="2.75" style="1" customWidth="1"/>
    <col min="3331" max="3331" width="4.75" style="1" customWidth="1"/>
    <col min="3332" max="3332" width="28.625" style="1" customWidth="1"/>
    <col min="3333" max="3333" width="15.375" style="1" customWidth="1"/>
    <col min="3334" max="3334" width="12.375" style="1" customWidth="1"/>
    <col min="3335" max="3335" width="10.875" style="1" customWidth="1"/>
    <col min="3336" max="3336" width="26.375" style="1" customWidth="1"/>
    <col min="3337" max="3338" width="10.875" style="1" customWidth="1"/>
    <col min="3339" max="3339" width="9.375" style="1" customWidth="1"/>
    <col min="3340" max="3340" width="9.125" style="1" customWidth="1"/>
    <col min="3341" max="3585" width="9" style="1"/>
    <col min="3586" max="3586" width="2.75" style="1" customWidth="1"/>
    <col min="3587" max="3587" width="4.75" style="1" customWidth="1"/>
    <col min="3588" max="3588" width="28.625" style="1" customWidth="1"/>
    <col min="3589" max="3589" width="15.375" style="1" customWidth="1"/>
    <col min="3590" max="3590" width="12.375" style="1" customWidth="1"/>
    <col min="3591" max="3591" width="10.875" style="1" customWidth="1"/>
    <col min="3592" max="3592" width="26.375" style="1" customWidth="1"/>
    <col min="3593" max="3594" width="10.875" style="1" customWidth="1"/>
    <col min="3595" max="3595" width="9.375" style="1" customWidth="1"/>
    <col min="3596" max="3596" width="9.125" style="1" customWidth="1"/>
    <col min="3597" max="3841" width="9" style="1"/>
    <col min="3842" max="3842" width="2.75" style="1" customWidth="1"/>
    <col min="3843" max="3843" width="4.75" style="1" customWidth="1"/>
    <col min="3844" max="3844" width="28.625" style="1" customWidth="1"/>
    <col min="3845" max="3845" width="15.375" style="1" customWidth="1"/>
    <col min="3846" max="3846" width="12.375" style="1" customWidth="1"/>
    <col min="3847" max="3847" width="10.875" style="1" customWidth="1"/>
    <col min="3848" max="3848" width="26.375" style="1" customWidth="1"/>
    <col min="3849" max="3850" width="10.875" style="1" customWidth="1"/>
    <col min="3851" max="3851" width="9.375" style="1" customWidth="1"/>
    <col min="3852" max="3852" width="9.125" style="1" customWidth="1"/>
    <col min="3853" max="4097" width="9" style="1"/>
    <col min="4098" max="4098" width="2.75" style="1" customWidth="1"/>
    <col min="4099" max="4099" width="4.75" style="1" customWidth="1"/>
    <col min="4100" max="4100" width="28.625" style="1" customWidth="1"/>
    <col min="4101" max="4101" width="15.375" style="1" customWidth="1"/>
    <col min="4102" max="4102" width="12.375" style="1" customWidth="1"/>
    <col min="4103" max="4103" width="10.875" style="1" customWidth="1"/>
    <col min="4104" max="4104" width="26.375" style="1" customWidth="1"/>
    <col min="4105" max="4106" width="10.875" style="1" customWidth="1"/>
    <col min="4107" max="4107" width="9.375" style="1" customWidth="1"/>
    <col min="4108" max="4108" width="9.125" style="1" customWidth="1"/>
    <col min="4109" max="4353" width="9" style="1"/>
    <col min="4354" max="4354" width="2.75" style="1" customWidth="1"/>
    <col min="4355" max="4355" width="4.75" style="1" customWidth="1"/>
    <col min="4356" max="4356" width="28.625" style="1" customWidth="1"/>
    <col min="4357" max="4357" width="15.375" style="1" customWidth="1"/>
    <col min="4358" max="4358" width="12.375" style="1" customWidth="1"/>
    <col min="4359" max="4359" width="10.875" style="1" customWidth="1"/>
    <col min="4360" max="4360" width="26.375" style="1" customWidth="1"/>
    <col min="4361" max="4362" width="10.875" style="1" customWidth="1"/>
    <col min="4363" max="4363" width="9.375" style="1" customWidth="1"/>
    <col min="4364" max="4364" width="9.125" style="1" customWidth="1"/>
    <col min="4365" max="4609" width="9" style="1"/>
    <col min="4610" max="4610" width="2.75" style="1" customWidth="1"/>
    <col min="4611" max="4611" width="4.75" style="1" customWidth="1"/>
    <col min="4612" max="4612" width="28.625" style="1" customWidth="1"/>
    <col min="4613" max="4613" width="15.375" style="1" customWidth="1"/>
    <col min="4614" max="4614" width="12.375" style="1" customWidth="1"/>
    <col min="4615" max="4615" width="10.875" style="1" customWidth="1"/>
    <col min="4616" max="4616" width="26.375" style="1" customWidth="1"/>
    <col min="4617" max="4618" width="10.875" style="1" customWidth="1"/>
    <col min="4619" max="4619" width="9.375" style="1" customWidth="1"/>
    <col min="4620" max="4620" width="9.125" style="1" customWidth="1"/>
    <col min="4621" max="4865" width="9" style="1"/>
    <col min="4866" max="4866" width="2.75" style="1" customWidth="1"/>
    <col min="4867" max="4867" width="4.75" style="1" customWidth="1"/>
    <col min="4868" max="4868" width="28.625" style="1" customWidth="1"/>
    <col min="4869" max="4869" width="15.375" style="1" customWidth="1"/>
    <col min="4870" max="4870" width="12.375" style="1" customWidth="1"/>
    <col min="4871" max="4871" width="10.875" style="1" customWidth="1"/>
    <col min="4872" max="4872" width="26.375" style="1" customWidth="1"/>
    <col min="4873" max="4874" width="10.875" style="1" customWidth="1"/>
    <col min="4875" max="4875" width="9.375" style="1" customWidth="1"/>
    <col min="4876" max="4876" width="9.125" style="1" customWidth="1"/>
    <col min="4877" max="5121" width="9" style="1"/>
    <col min="5122" max="5122" width="2.75" style="1" customWidth="1"/>
    <col min="5123" max="5123" width="4.75" style="1" customWidth="1"/>
    <col min="5124" max="5124" width="28.625" style="1" customWidth="1"/>
    <col min="5125" max="5125" width="15.375" style="1" customWidth="1"/>
    <col min="5126" max="5126" width="12.375" style="1" customWidth="1"/>
    <col min="5127" max="5127" width="10.875" style="1" customWidth="1"/>
    <col min="5128" max="5128" width="26.375" style="1" customWidth="1"/>
    <col min="5129" max="5130" width="10.875" style="1" customWidth="1"/>
    <col min="5131" max="5131" width="9.375" style="1" customWidth="1"/>
    <col min="5132" max="5132" width="9.125" style="1" customWidth="1"/>
    <col min="5133" max="5377" width="9" style="1"/>
    <col min="5378" max="5378" width="2.75" style="1" customWidth="1"/>
    <col min="5379" max="5379" width="4.75" style="1" customWidth="1"/>
    <col min="5380" max="5380" width="28.625" style="1" customWidth="1"/>
    <col min="5381" max="5381" width="15.375" style="1" customWidth="1"/>
    <col min="5382" max="5382" width="12.375" style="1" customWidth="1"/>
    <col min="5383" max="5383" width="10.875" style="1" customWidth="1"/>
    <col min="5384" max="5384" width="26.375" style="1" customWidth="1"/>
    <col min="5385" max="5386" width="10.875" style="1" customWidth="1"/>
    <col min="5387" max="5387" width="9.375" style="1" customWidth="1"/>
    <col min="5388" max="5388" width="9.125" style="1" customWidth="1"/>
    <col min="5389" max="5633" width="9" style="1"/>
    <col min="5634" max="5634" width="2.75" style="1" customWidth="1"/>
    <col min="5635" max="5635" width="4.75" style="1" customWidth="1"/>
    <col min="5636" max="5636" width="28.625" style="1" customWidth="1"/>
    <col min="5637" max="5637" width="15.375" style="1" customWidth="1"/>
    <col min="5638" max="5638" width="12.375" style="1" customWidth="1"/>
    <col min="5639" max="5639" width="10.875" style="1" customWidth="1"/>
    <col min="5640" max="5640" width="26.375" style="1" customWidth="1"/>
    <col min="5641" max="5642" width="10.875" style="1" customWidth="1"/>
    <col min="5643" max="5643" width="9.375" style="1" customWidth="1"/>
    <col min="5644" max="5644" width="9.125" style="1" customWidth="1"/>
    <col min="5645" max="5889" width="9" style="1"/>
    <col min="5890" max="5890" width="2.75" style="1" customWidth="1"/>
    <col min="5891" max="5891" width="4.75" style="1" customWidth="1"/>
    <col min="5892" max="5892" width="28.625" style="1" customWidth="1"/>
    <col min="5893" max="5893" width="15.375" style="1" customWidth="1"/>
    <col min="5894" max="5894" width="12.375" style="1" customWidth="1"/>
    <col min="5895" max="5895" width="10.875" style="1" customWidth="1"/>
    <col min="5896" max="5896" width="26.375" style="1" customWidth="1"/>
    <col min="5897" max="5898" width="10.875" style="1" customWidth="1"/>
    <col min="5899" max="5899" width="9.375" style="1" customWidth="1"/>
    <col min="5900" max="5900" width="9.125" style="1" customWidth="1"/>
    <col min="5901" max="6145" width="9" style="1"/>
    <col min="6146" max="6146" width="2.75" style="1" customWidth="1"/>
    <col min="6147" max="6147" width="4.75" style="1" customWidth="1"/>
    <col min="6148" max="6148" width="28.625" style="1" customWidth="1"/>
    <col min="6149" max="6149" width="15.375" style="1" customWidth="1"/>
    <col min="6150" max="6150" width="12.375" style="1" customWidth="1"/>
    <col min="6151" max="6151" width="10.875" style="1" customWidth="1"/>
    <col min="6152" max="6152" width="26.375" style="1" customWidth="1"/>
    <col min="6153" max="6154" width="10.875" style="1" customWidth="1"/>
    <col min="6155" max="6155" width="9.375" style="1" customWidth="1"/>
    <col min="6156" max="6156" width="9.125" style="1" customWidth="1"/>
    <col min="6157" max="6401" width="9" style="1"/>
    <col min="6402" max="6402" width="2.75" style="1" customWidth="1"/>
    <col min="6403" max="6403" width="4.75" style="1" customWidth="1"/>
    <col min="6404" max="6404" width="28.625" style="1" customWidth="1"/>
    <col min="6405" max="6405" width="15.375" style="1" customWidth="1"/>
    <col min="6406" max="6406" width="12.375" style="1" customWidth="1"/>
    <col min="6407" max="6407" width="10.875" style="1" customWidth="1"/>
    <col min="6408" max="6408" width="26.375" style="1" customWidth="1"/>
    <col min="6409" max="6410" width="10.875" style="1" customWidth="1"/>
    <col min="6411" max="6411" width="9.375" style="1" customWidth="1"/>
    <col min="6412" max="6412" width="9.125" style="1" customWidth="1"/>
    <col min="6413" max="6657" width="9" style="1"/>
    <col min="6658" max="6658" width="2.75" style="1" customWidth="1"/>
    <col min="6659" max="6659" width="4.75" style="1" customWidth="1"/>
    <col min="6660" max="6660" width="28.625" style="1" customWidth="1"/>
    <col min="6661" max="6661" width="15.375" style="1" customWidth="1"/>
    <col min="6662" max="6662" width="12.375" style="1" customWidth="1"/>
    <col min="6663" max="6663" width="10.875" style="1" customWidth="1"/>
    <col min="6664" max="6664" width="26.375" style="1" customWidth="1"/>
    <col min="6665" max="6666" width="10.875" style="1" customWidth="1"/>
    <col min="6667" max="6667" width="9.375" style="1" customWidth="1"/>
    <col min="6668" max="6668" width="9.125" style="1" customWidth="1"/>
    <col min="6669" max="6913" width="9" style="1"/>
    <col min="6914" max="6914" width="2.75" style="1" customWidth="1"/>
    <col min="6915" max="6915" width="4.75" style="1" customWidth="1"/>
    <col min="6916" max="6916" width="28.625" style="1" customWidth="1"/>
    <col min="6917" max="6917" width="15.375" style="1" customWidth="1"/>
    <col min="6918" max="6918" width="12.375" style="1" customWidth="1"/>
    <col min="6919" max="6919" width="10.875" style="1" customWidth="1"/>
    <col min="6920" max="6920" width="26.375" style="1" customWidth="1"/>
    <col min="6921" max="6922" width="10.875" style="1" customWidth="1"/>
    <col min="6923" max="6923" width="9.375" style="1" customWidth="1"/>
    <col min="6924" max="6924" width="9.125" style="1" customWidth="1"/>
    <col min="6925" max="7169" width="9" style="1"/>
    <col min="7170" max="7170" width="2.75" style="1" customWidth="1"/>
    <col min="7171" max="7171" width="4.75" style="1" customWidth="1"/>
    <col min="7172" max="7172" width="28.625" style="1" customWidth="1"/>
    <col min="7173" max="7173" width="15.375" style="1" customWidth="1"/>
    <col min="7174" max="7174" width="12.375" style="1" customWidth="1"/>
    <col min="7175" max="7175" width="10.875" style="1" customWidth="1"/>
    <col min="7176" max="7176" width="26.375" style="1" customWidth="1"/>
    <col min="7177" max="7178" width="10.875" style="1" customWidth="1"/>
    <col min="7179" max="7179" width="9.375" style="1" customWidth="1"/>
    <col min="7180" max="7180" width="9.125" style="1" customWidth="1"/>
    <col min="7181" max="7425" width="9" style="1"/>
    <col min="7426" max="7426" width="2.75" style="1" customWidth="1"/>
    <col min="7427" max="7427" width="4.75" style="1" customWidth="1"/>
    <col min="7428" max="7428" width="28.625" style="1" customWidth="1"/>
    <col min="7429" max="7429" width="15.375" style="1" customWidth="1"/>
    <col min="7430" max="7430" width="12.375" style="1" customWidth="1"/>
    <col min="7431" max="7431" width="10.875" style="1" customWidth="1"/>
    <col min="7432" max="7432" width="26.375" style="1" customWidth="1"/>
    <col min="7433" max="7434" width="10.875" style="1" customWidth="1"/>
    <col min="7435" max="7435" width="9.375" style="1" customWidth="1"/>
    <col min="7436" max="7436" width="9.125" style="1" customWidth="1"/>
    <col min="7437" max="7681" width="9" style="1"/>
    <col min="7682" max="7682" width="2.75" style="1" customWidth="1"/>
    <col min="7683" max="7683" width="4.75" style="1" customWidth="1"/>
    <col min="7684" max="7684" width="28.625" style="1" customWidth="1"/>
    <col min="7685" max="7685" width="15.375" style="1" customWidth="1"/>
    <col min="7686" max="7686" width="12.375" style="1" customWidth="1"/>
    <col min="7687" max="7687" width="10.875" style="1" customWidth="1"/>
    <col min="7688" max="7688" width="26.375" style="1" customWidth="1"/>
    <col min="7689" max="7690" width="10.875" style="1" customWidth="1"/>
    <col min="7691" max="7691" width="9.375" style="1" customWidth="1"/>
    <col min="7692" max="7692" width="9.125" style="1" customWidth="1"/>
    <col min="7693" max="7937" width="9" style="1"/>
    <col min="7938" max="7938" width="2.75" style="1" customWidth="1"/>
    <col min="7939" max="7939" width="4.75" style="1" customWidth="1"/>
    <col min="7940" max="7940" width="28.625" style="1" customWidth="1"/>
    <col min="7941" max="7941" width="15.375" style="1" customWidth="1"/>
    <col min="7942" max="7942" width="12.375" style="1" customWidth="1"/>
    <col min="7943" max="7943" width="10.875" style="1" customWidth="1"/>
    <col min="7944" max="7944" width="26.375" style="1" customWidth="1"/>
    <col min="7945" max="7946" width="10.875" style="1" customWidth="1"/>
    <col min="7947" max="7947" width="9.375" style="1" customWidth="1"/>
    <col min="7948" max="7948" width="9.125" style="1" customWidth="1"/>
    <col min="7949" max="8193" width="9" style="1"/>
    <col min="8194" max="8194" width="2.75" style="1" customWidth="1"/>
    <col min="8195" max="8195" width="4.75" style="1" customWidth="1"/>
    <col min="8196" max="8196" width="28.625" style="1" customWidth="1"/>
    <col min="8197" max="8197" width="15.375" style="1" customWidth="1"/>
    <col min="8198" max="8198" width="12.375" style="1" customWidth="1"/>
    <col min="8199" max="8199" width="10.875" style="1" customWidth="1"/>
    <col min="8200" max="8200" width="26.375" style="1" customWidth="1"/>
    <col min="8201" max="8202" width="10.875" style="1" customWidth="1"/>
    <col min="8203" max="8203" width="9.375" style="1" customWidth="1"/>
    <col min="8204" max="8204" width="9.125" style="1" customWidth="1"/>
    <col min="8205" max="8449" width="9" style="1"/>
    <col min="8450" max="8450" width="2.75" style="1" customWidth="1"/>
    <col min="8451" max="8451" width="4.75" style="1" customWidth="1"/>
    <col min="8452" max="8452" width="28.625" style="1" customWidth="1"/>
    <col min="8453" max="8453" width="15.375" style="1" customWidth="1"/>
    <col min="8454" max="8454" width="12.375" style="1" customWidth="1"/>
    <col min="8455" max="8455" width="10.875" style="1" customWidth="1"/>
    <col min="8456" max="8456" width="26.375" style="1" customWidth="1"/>
    <col min="8457" max="8458" width="10.875" style="1" customWidth="1"/>
    <col min="8459" max="8459" width="9.375" style="1" customWidth="1"/>
    <col min="8460" max="8460" width="9.125" style="1" customWidth="1"/>
    <col min="8461" max="8705" width="9" style="1"/>
    <col min="8706" max="8706" width="2.75" style="1" customWidth="1"/>
    <col min="8707" max="8707" width="4.75" style="1" customWidth="1"/>
    <col min="8708" max="8708" width="28.625" style="1" customWidth="1"/>
    <col min="8709" max="8709" width="15.375" style="1" customWidth="1"/>
    <col min="8710" max="8710" width="12.375" style="1" customWidth="1"/>
    <col min="8711" max="8711" width="10.875" style="1" customWidth="1"/>
    <col min="8712" max="8712" width="26.375" style="1" customWidth="1"/>
    <col min="8713" max="8714" width="10.875" style="1" customWidth="1"/>
    <col min="8715" max="8715" width="9.375" style="1" customWidth="1"/>
    <col min="8716" max="8716" width="9.125" style="1" customWidth="1"/>
    <col min="8717" max="8961" width="9" style="1"/>
    <col min="8962" max="8962" width="2.75" style="1" customWidth="1"/>
    <col min="8963" max="8963" width="4.75" style="1" customWidth="1"/>
    <col min="8964" max="8964" width="28.625" style="1" customWidth="1"/>
    <col min="8965" max="8965" width="15.375" style="1" customWidth="1"/>
    <col min="8966" max="8966" width="12.375" style="1" customWidth="1"/>
    <col min="8967" max="8967" width="10.875" style="1" customWidth="1"/>
    <col min="8968" max="8968" width="26.375" style="1" customWidth="1"/>
    <col min="8969" max="8970" width="10.875" style="1" customWidth="1"/>
    <col min="8971" max="8971" width="9.375" style="1" customWidth="1"/>
    <col min="8972" max="8972" width="9.125" style="1" customWidth="1"/>
    <col min="8973" max="9217" width="9" style="1"/>
    <col min="9218" max="9218" width="2.75" style="1" customWidth="1"/>
    <col min="9219" max="9219" width="4.75" style="1" customWidth="1"/>
    <col min="9220" max="9220" width="28.625" style="1" customWidth="1"/>
    <col min="9221" max="9221" width="15.375" style="1" customWidth="1"/>
    <col min="9222" max="9222" width="12.375" style="1" customWidth="1"/>
    <col min="9223" max="9223" width="10.875" style="1" customWidth="1"/>
    <col min="9224" max="9224" width="26.375" style="1" customWidth="1"/>
    <col min="9225" max="9226" width="10.875" style="1" customWidth="1"/>
    <col min="9227" max="9227" width="9.375" style="1" customWidth="1"/>
    <col min="9228" max="9228" width="9.125" style="1" customWidth="1"/>
    <col min="9229" max="9473" width="9" style="1"/>
    <col min="9474" max="9474" width="2.75" style="1" customWidth="1"/>
    <col min="9475" max="9475" width="4.75" style="1" customWidth="1"/>
    <col min="9476" max="9476" width="28.625" style="1" customWidth="1"/>
    <col min="9477" max="9477" width="15.375" style="1" customWidth="1"/>
    <col min="9478" max="9478" width="12.375" style="1" customWidth="1"/>
    <col min="9479" max="9479" width="10.875" style="1" customWidth="1"/>
    <col min="9480" max="9480" width="26.375" style="1" customWidth="1"/>
    <col min="9481" max="9482" width="10.875" style="1" customWidth="1"/>
    <col min="9483" max="9483" width="9.375" style="1" customWidth="1"/>
    <col min="9484" max="9484" width="9.125" style="1" customWidth="1"/>
    <col min="9485" max="9729" width="9" style="1"/>
    <col min="9730" max="9730" width="2.75" style="1" customWidth="1"/>
    <col min="9731" max="9731" width="4.75" style="1" customWidth="1"/>
    <col min="9732" max="9732" width="28.625" style="1" customWidth="1"/>
    <col min="9733" max="9733" width="15.375" style="1" customWidth="1"/>
    <col min="9734" max="9734" width="12.375" style="1" customWidth="1"/>
    <col min="9735" max="9735" width="10.875" style="1" customWidth="1"/>
    <col min="9736" max="9736" width="26.375" style="1" customWidth="1"/>
    <col min="9737" max="9738" width="10.875" style="1" customWidth="1"/>
    <col min="9739" max="9739" width="9.375" style="1" customWidth="1"/>
    <col min="9740" max="9740" width="9.125" style="1" customWidth="1"/>
    <col min="9741" max="9985" width="9" style="1"/>
    <col min="9986" max="9986" width="2.75" style="1" customWidth="1"/>
    <col min="9987" max="9987" width="4.75" style="1" customWidth="1"/>
    <col min="9988" max="9988" width="28.625" style="1" customWidth="1"/>
    <col min="9989" max="9989" width="15.375" style="1" customWidth="1"/>
    <col min="9990" max="9990" width="12.375" style="1" customWidth="1"/>
    <col min="9991" max="9991" width="10.875" style="1" customWidth="1"/>
    <col min="9992" max="9992" width="26.375" style="1" customWidth="1"/>
    <col min="9993" max="9994" width="10.875" style="1" customWidth="1"/>
    <col min="9995" max="9995" width="9.375" style="1" customWidth="1"/>
    <col min="9996" max="9996" width="9.125" style="1" customWidth="1"/>
    <col min="9997" max="10241" width="9" style="1"/>
    <col min="10242" max="10242" width="2.75" style="1" customWidth="1"/>
    <col min="10243" max="10243" width="4.75" style="1" customWidth="1"/>
    <col min="10244" max="10244" width="28.625" style="1" customWidth="1"/>
    <col min="10245" max="10245" width="15.375" style="1" customWidth="1"/>
    <col min="10246" max="10246" width="12.375" style="1" customWidth="1"/>
    <col min="10247" max="10247" width="10.875" style="1" customWidth="1"/>
    <col min="10248" max="10248" width="26.375" style="1" customWidth="1"/>
    <col min="10249" max="10250" width="10.875" style="1" customWidth="1"/>
    <col min="10251" max="10251" width="9.375" style="1" customWidth="1"/>
    <col min="10252" max="10252" width="9.125" style="1" customWidth="1"/>
    <col min="10253" max="10497" width="9" style="1"/>
    <col min="10498" max="10498" width="2.75" style="1" customWidth="1"/>
    <col min="10499" max="10499" width="4.75" style="1" customWidth="1"/>
    <col min="10500" max="10500" width="28.625" style="1" customWidth="1"/>
    <col min="10501" max="10501" width="15.375" style="1" customWidth="1"/>
    <col min="10502" max="10502" width="12.375" style="1" customWidth="1"/>
    <col min="10503" max="10503" width="10.875" style="1" customWidth="1"/>
    <col min="10504" max="10504" width="26.375" style="1" customWidth="1"/>
    <col min="10505" max="10506" width="10.875" style="1" customWidth="1"/>
    <col min="10507" max="10507" width="9.375" style="1" customWidth="1"/>
    <col min="10508" max="10508" width="9.125" style="1" customWidth="1"/>
    <col min="10509" max="10753" width="9" style="1"/>
    <col min="10754" max="10754" width="2.75" style="1" customWidth="1"/>
    <col min="10755" max="10755" width="4.75" style="1" customWidth="1"/>
    <col min="10756" max="10756" width="28.625" style="1" customWidth="1"/>
    <col min="10757" max="10757" width="15.375" style="1" customWidth="1"/>
    <col min="10758" max="10758" width="12.375" style="1" customWidth="1"/>
    <col min="10759" max="10759" width="10.875" style="1" customWidth="1"/>
    <col min="10760" max="10760" width="26.375" style="1" customWidth="1"/>
    <col min="10761" max="10762" width="10.875" style="1" customWidth="1"/>
    <col min="10763" max="10763" width="9.375" style="1" customWidth="1"/>
    <col min="10764" max="10764" width="9.125" style="1" customWidth="1"/>
    <col min="10765" max="11009" width="9" style="1"/>
    <col min="11010" max="11010" width="2.75" style="1" customWidth="1"/>
    <col min="11011" max="11011" width="4.75" style="1" customWidth="1"/>
    <col min="11012" max="11012" width="28.625" style="1" customWidth="1"/>
    <col min="11013" max="11013" width="15.375" style="1" customWidth="1"/>
    <col min="11014" max="11014" width="12.375" style="1" customWidth="1"/>
    <col min="11015" max="11015" width="10.875" style="1" customWidth="1"/>
    <col min="11016" max="11016" width="26.375" style="1" customWidth="1"/>
    <col min="11017" max="11018" width="10.875" style="1" customWidth="1"/>
    <col min="11019" max="11019" width="9.375" style="1" customWidth="1"/>
    <col min="11020" max="11020" width="9.125" style="1" customWidth="1"/>
    <col min="11021" max="11265" width="9" style="1"/>
    <col min="11266" max="11266" width="2.75" style="1" customWidth="1"/>
    <col min="11267" max="11267" width="4.75" style="1" customWidth="1"/>
    <col min="11268" max="11268" width="28.625" style="1" customWidth="1"/>
    <col min="11269" max="11269" width="15.375" style="1" customWidth="1"/>
    <col min="11270" max="11270" width="12.375" style="1" customWidth="1"/>
    <col min="11271" max="11271" width="10.875" style="1" customWidth="1"/>
    <col min="11272" max="11272" width="26.375" style="1" customWidth="1"/>
    <col min="11273" max="11274" width="10.875" style="1" customWidth="1"/>
    <col min="11275" max="11275" width="9.375" style="1" customWidth="1"/>
    <col min="11276" max="11276" width="9.125" style="1" customWidth="1"/>
    <col min="11277" max="11521" width="9" style="1"/>
    <col min="11522" max="11522" width="2.75" style="1" customWidth="1"/>
    <col min="11523" max="11523" width="4.75" style="1" customWidth="1"/>
    <col min="11524" max="11524" width="28.625" style="1" customWidth="1"/>
    <col min="11525" max="11525" width="15.375" style="1" customWidth="1"/>
    <col min="11526" max="11526" width="12.375" style="1" customWidth="1"/>
    <col min="11527" max="11527" width="10.875" style="1" customWidth="1"/>
    <col min="11528" max="11528" width="26.375" style="1" customWidth="1"/>
    <col min="11529" max="11530" width="10.875" style="1" customWidth="1"/>
    <col min="11531" max="11531" width="9.375" style="1" customWidth="1"/>
    <col min="11532" max="11532" width="9.125" style="1" customWidth="1"/>
    <col min="11533" max="11777" width="9" style="1"/>
    <col min="11778" max="11778" width="2.75" style="1" customWidth="1"/>
    <col min="11779" max="11779" width="4.75" style="1" customWidth="1"/>
    <col min="11780" max="11780" width="28.625" style="1" customWidth="1"/>
    <col min="11781" max="11781" width="15.375" style="1" customWidth="1"/>
    <col min="11782" max="11782" width="12.375" style="1" customWidth="1"/>
    <col min="11783" max="11783" width="10.875" style="1" customWidth="1"/>
    <col min="11784" max="11784" width="26.375" style="1" customWidth="1"/>
    <col min="11785" max="11786" width="10.875" style="1" customWidth="1"/>
    <col min="11787" max="11787" width="9.375" style="1" customWidth="1"/>
    <col min="11788" max="11788" width="9.125" style="1" customWidth="1"/>
    <col min="11789" max="12033" width="9" style="1"/>
    <col min="12034" max="12034" width="2.75" style="1" customWidth="1"/>
    <col min="12035" max="12035" width="4.75" style="1" customWidth="1"/>
    <col min="12036" max="12036" width="28.625" style="1" customWidth="1"/>
    <col min="12037" max="12037" width="15.375" style="1" customWidth="1"/>
    <col min="12038" max="12038" width="12.375" style="1" customWidth="1"/>
    <col min="12039" max="12039" width="10.875" style="1" customWidth="1"/>
    <col min="12040" max="12040" width="26.375" style="1" customWidth="1"/>
    <col min="12041" max="12042" width="10.875" style="1" customWidth="1"/>
    <col min="12043" max="12043" width="9.375" style="1" customWidth="1"/>
    <col min="12044" max="12044" width="9.125" style="1" customWidth="1"/>
    <col min="12045" max="12289" width="9" style="1"/>
    <col min="12290" max="12290" width="2.75" style="1" customWidth="1"/>
    <col min="12291" max="12291" width="4.75" style="1" customWidth="1"/>
    <col min="12292" max="12292" width="28.625" style="1" customWidth="1"/>
    <col min="12293" max="12293" width="15.375" style="1" customWidth="1"/>
    <col min="12294" max="12294" width="12.375" style="1" customWidth="1"/>
    <col min="12295" max="12295" width="10.875" style="1" customWidth="1"/>
    <col min="12296" max="12296" width="26.375" style="1" customWidth="1"/>
    <col min="12297" max="12298" width="10.875" style="1" customWidth="1"/>
    <col min="12299" max="12299" width="9.375" style="1" customWidth="1"/>
    <col min="12300" max="12300" width="9.125" style="1" customWidth="1"/>
    <col min="12301" max="12545" width="9" style="1"/>
    <col min="12546" max="12546" width="2.75" style="1" customWidth="1"/>
    <col min="12547" max="12547" width="4.75" style="1" customWidth="1"/>
    <col min="12548" max="12548" width="28.625" style="1" customWidth="1"/>
    <col min="12549" max="12549" width="15.375" style="1" customWidth="1"/>
    <col min="12550" max="12550" width="12.375" style="1" customWidth="1"/>
    <col min="12551" max="12551" width="10.875" style="1" customWidth="1"/>
    <col min="12552" max="12552" width="26.375" style="1" customWidth="1"/>
    <col min="12553" max="12554" width="10.875" style="1" customWidth="1"/>
    <col min="12555" max="12555" width="9.375" style="1" customWidth="1"/>
    <col min="12556" max="12556" width="9.125" style="1" customWidth="1"/>
    <col min="12557" max="12801" width="9" style="1"/>
    <col min="12802" max="12802" width="2.75" style="1" customWidth="1"/>
    <col min="12803" max="12803" width="4.75" style="1" customWidth="1"/>
    <col min="12804" max="12804" width="28.625" style="1" customWidth="1"/>
    <col min="12805" max="12805" width="15.375" style="1" customWidth="1"/>
    <col min="12806" max="12806" width="12.375" style="1" customWidth="1"/>
    <col min="12807" max="12807" width="10.875" style="1" customWidth="1"/>
    <col min="12808" max="12808" width="26.375" style="1" customWidth="1"/>
    <col min="12809" max="12810" width="10.875" style="1" customWidth="1"/>
    <col min="12811" max="12811" width="9.375" style="1" customWidth="1"/>
    <col min="12812" max="12812" width="9.125" style="1" customWidth="1"/>
    <col min="12813" max="13057" width="9" style="1"/>
    <col min="13058" max="13058" width="2.75" style="1" customWidth="1"/>
    <col min="13059" max="13059" width="4.75" style="1" customWidth="1"/>
    <col min="13060" max="13060" width="28.625" style="1" customWidth="1"/>
    <col min="13061" max="13061" width="15.375" style="1" customWidth="1"/>
    <col min="13062" max="13062" width="12.375" style="1" customWidth="1"/>
    <col min="13063" max="13063" width="10.875" style="1" customWidth="1"/>
    <col min="13064" max="13064" width="26.375" style="1" customWidth="1"/>
    <col min="13065" max="13066" width="10.875" style="1" customWidth="1"/>
    <col min="13067" max="13067" width="9.375" style="1" customWidth="1"/>
    <col min="13068" max="13068" width="9.125" style="1" customWidth="1"/>
    <col min="13069" max="13313" width="9" style="1"/>
    <col min="13314" max="13314" width="2.75" style="1" customWidth="1"/>
    <col min="13315" max="13315" width="4.75" style="1" customWidth="1"/>
    <col min="13316" max="13316" width="28.625" style="1" customWidth="1"/>
    <col min="13317" max="13317" width="15.375" style="1" customWidth="1"/>
    <col min="13318" max="13318" width="12.375" style="1" customWidth="1"/>
    <col min="13319" max="13319" width="10.875" style="1" customWidth="1"/>
    <col min="13320" max="13320" width="26.375" style="1" customWidth="1"/>
    <col min="13321" max="13322" width="10.875" style="1" customWidth="1"/>
    <col min="13323" max="13323" width="9.375" style="1" customWidth="1"/>
    <col min="13324" max="13324" width="9.125" style="1" customWidth="1"/>
    <col min="13325" max="13569" width="9" style="1"/>
    <col min="13570" max="13570" width="2.75" style="1" customWidth="1"/>
    <col min="13571" max="13571" width="4.75" style="1" customWidth="1"/>
    <col min="13572" max="13572" width="28.625" style="1" customWidth="1"/>
    <col min="13573" max="13573" width="15.375" style="1" customWidth="1"/>
    <col min="13574" max="13574" width="12.375" style="1" customWidth="1"/>
    <col min="13575" max="13575" width="10.875" style="1" customWidth="1"/>
    <col min="13576" max="13576" width="26.375" style="1" customWidth="1"/>
    <col min="13577" max="13578" width="10.875" style="1" customWidth="1"/>
    <col min="13579" max="13579" width="9.375" style="1" customWidth="1"/>
    <col min="13580" max="13580" width="9.125" style="1" customWidth="1"/>
    <col min="13581" max="13825" width="9" style="1"/>
    <col min="13826" max="13826" width="2.75" style="1" customWidth="1"/>
    <col min="13827" max="13827" width="4.75" style="1" customWidth="1"/>
    <col min="13828" max="13828" width="28.625" style="1" customWidth="1"/>
    <col min="13829" max="13829" width="15.375" style="1" customWidth="1"/>
    <col min="13830" max="13830" width="12.375" style="1" customWidth="1"/>
    <col min="13831" max="13831" width="10.875" style="1" customWidth="1"/>
    <col min="13832" max="13832" width="26.375" style="1" customWidth="1"/>
    <col min="13833" max="13834" width="10.875" style="1" customWidth="1"/>
    <col min="13835" max="13835" width="9.375" style="1" customWidth="1"/>
    <col min="13836" max="13836" width="9.125" style="1" customWidth="1"/>
    <col min="13837" max="14081" width="9" style="1"/>
    <col min="14082" max="14082" width="2.75" style="1" customWidth="1"/>
    <col min="14083" max="14083" width="4.75" style="1" customWidth="1"/>
    <col min="14084" max="14084" width="28.625" style="1" customWidth="1"/>
    <col min="14085" max="14085" width="15.375" style="1" customWidth="1"/>
    <col min="14086" max="14086" width="12.375" style="1" customWidth="1"/>
    <col min="14087" max="14087" width="10.875" style="1" customWidth="1"/>
    <col min="14088" max="14088" width="26.375" style="1" customWidth="1"/>
    <col min="14089" max="14090" width="10.875" style="1" customWidth="1"/>
    <col min="14091" max="14091" width="9.375" style="1" customWidth="1"/>
    <col min="14092" max="14092" width="9.125" style="1" customWidth="1"/>
    <col min="14093" max="14337" width="9" style="1"/>
    <col min="14338" max="14338" width="2.75" style="1" customWidth="1"/>
    <col min="14339" max="14339" width="4.75" style="1" customWidth="1"/>
    <col min="14340" max="14340" width="28.625" style="1" customWidth="1"/>
    <col min="14341" max="14341" width="15.375" style="1" customWidth="1"/>
    <col min="14342" max="14342" width="12.375" style="1" customWidth="1"/>
    <col min="14343" max="14343" width="10.875" style="1" customWidth="1"/>
    <col min="14344" max="14344" width="26.375" style="1" customWidth="1"/>
    <col min="14345" max="14346" width="10.875" style="1" customWidth="1"/>
    <col min="14347" max="14347" width="9.375" style="1" customWidth="1"/>
    <col min="14348" max="14348" width="9.125" style="1" customWidth="1"/>
    <col min="14349" max="14593" width="9" style="1"/>
    <col min="14594" max="14594" width="2.75" style="1" customWidth="1"/>
    <col min="14595" max="14595" width="4.75" style="1" customWidth="1"/>
    <col min="14596" max="14596" width="28.625" style="1" customWidth="1"/>
    <col min="14597" max="14597" width="15.375" style="1" customWidth="1"/>
    <col min="14598" max="14598" width="12.375" style="1" customWidth="1"/>
    <col min="14599" max="14599" width="10.875" style="1" customWidth="1"/>
    <col min="14600" max="14600" width="26.375" style="1" customWidth="1"/>
    <col min="14601" max="14602" width="10.875" style="1" customWidth="1"/>
    <col min="14603" max="14603" width="9.375" style="1" customWidth="1"/>
    <col min="14604" max="14604" width="9.125" style="1" customWidth="1"/>
    <col min="14605" max="14849" width="9" style="1"/>
    <col min="14850" max="14850" width="2.75" style="1" customWidth="1"/>
    <col min="14851" max="14851" width="4.75" style="1" customWidth="1"/>
    <col min="14852" max="14852" width="28.625" style="1" customWidth="1"/>
    <col min="14853" max="14853" width="15.375" style="1" customWidth="1"/>
    <col min="14854" max="14854" width="12.375" style="1" customWidth="1"/>
    <col min="14855" max="14855" width="10.875" style="1" customWidth="1"/>
    <col min="14856" max="14856" width="26.375" style="1" customWidth="1"/>
    <col min="14857" max="14858" width="10.875" style="1" customWidth="1"/>
    <col min="14859" max="14859" width="9.375" style="1" customWidth="1"/>
    <col min="14860" max="14860" width="9.125" style="1" customWidth="1"/>
    <col min="14861" max="15105" width="9" style="1"/>
    <col min="15106" max="15106" width="2.75" style="1" customWidth="1"/>
    <col min="15107" max="15107" width="4.75" style="1" customWidth="1"/>
    <col min="15108" max="15108" width="28.625" style="1" customWidth="1"/>
    <col min="15109" max="15109" width="15.375" style="1" customWidth="1"/>
    <col min="15110" max="15110" width="12.375" style="1" customWidth="1"/>
    <col min="15111" max="15111" width="10.875" style="1" customWidth="1"/>
    <col min="15112" max="15112" width="26.375" style="1" customWidth="1"/>
    <col min="15113" max="15114" width="10.875" style="1" customWidth="1"/>
    <col min="15115" max="15115" width="9.375" style="1" customWidth="1"/>
    <col min="15116" max="15116" width="9.125" style="1" customWidth="1"/>
    <col min="15117" max="15361" width="9" style="1"/>
    <col min="15362" max="15362" width="2.75" style="1" customWidth="1"/>
    <col min="15363" max="15363" width="4.75" style="1" customWidth="1"/>
    <col min="15364" max="15364" width="28.625" style="1" customWidth="1"/>
    <col min="15365" max="15365" width="15.375" style="1" customWidth="1"/>
    <col min="15366" max="15366" width="12.375" style="1" customWidth="1"/>
    <col min="15367" max="15367" width="10.875" style="1" customWidth="1"/>
    <col min="15368" max="15368" width="26.375" style="1" customWidth="1"/>
    <col min="15369" max="15370" width="10.875" style="1" customWidth="1"/>
    <col min="15371" max="15371" width="9.375" style="1" customWidth="1"/>
    <col min="15372" max="15372" width="9.125" style="1" customWidth="1"/>
    <col min="15373" max="15617" width="9" style="1"/>
    <col min="15618" max="15618" width="2.75" style="1" customWidth="1"/>
    <col min="15619" max="15619" width="4.75" style="1" customWidth="1"/>
    <col min="15620" max="15620" width="28.625" style="1" customWidth="1"/>
    <col min="15621" max="15621" width="15.375" style="1" customWidth="1"/>
    <col min="15622" max="15622" width="12.375" style="1" customWidth="1"/>
    <col min="15623" max="15623" width="10.875" style="1" customWidth="1"/>
    <col min="15624" max="15624" width="26.375" style="1" customWidth="1"/>
    <col min="15625" max="15626" width="10.875" style="1" customWidth="1"/>
    <col min="15627" max="15627" width="9.375" style="1" customWidth="1"/>
    <col min="15628" max="15628" width="9.125" style="1" customWidth="1"/>
    <col min="15629" max="15873" width="9" style="1"/>
    <col min="15874" max="15874" width="2.75" style="1" customWidth="1"/>
    <col min="15875" max="15875" width="4.75" style="1" customWidth="1"/>
    <col min="15876" max="15876" width="28.625" style="1" customWidth="1"/>
    <col min="15877" max="15877" width="15.375" style="1" customWidth="1"/>
    <col min="15878" max="15878" width="12.375" style="1" customWidth="1"/>
    <col min="15879" max="15879" width="10.875" style="1" customWidth="1"/>
    <col min="15880" max="15880" width="26.375" style="1" customWidth="1"/>
    <col min="15881" max="15882" width="10.875" style="1" customWidth="1"/>
    <col min="15883" max="15883" width="9.375" style="1" customWidth="1"/>
    <col min="15884" max="15884" width="9.125" style="1" customWidth="1"/>
    <col min="15885" max="16129" width="9" style="1"/>
    <col min="16130" max="16130" width="2.75" style="1" customWidth="1"/>
    <col min="16131" max="16131" width="4.75" style="1" customWidth="1"/>
    <col min="16132" max="16132" width="28.625" style="1" customWidth="1"/>
    <col min="16133" max="16133" width="15.375" style="1" customWidth="1"/>
    <col min="16134" max="16134" width="12.375" style="1" customWidth="1"/>
    <col min="16135" max="16135" width="10.875" style="1" customWidth="1"/>
    <col min="16136" max="16136" width="26.375" style="1" customWidth="1"/>
    <col min="16137" max="16138" width="10.875" style="1" customWidth="1"/>
    <col min="16139" max="16139" width="9.375" style="1" customWidth="1"/>
    <col min="16140" max="16140" width="9.125" style="1" customWidth="1"/>
    <col min="16141" max="16384" width="9" style="1"/>
  </cols>
  <sheetData>
    <row r="1" spans="2:22" s="113" customFormat="1" ht="21" x14ac:dyDescent="0.35">
      <c r="B1" s="361" t="s">
        <v>238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</row>
    <row r="2" spans="2:22" s="5" customFormat="1" ht="21" x14ac:dyDescent="0.45">
      <c r="B2" s="399" t="s">
        <v>57</v>
      </c>
      <c r="C2" s="400"/>
      <c r="D2" s="400"/>
      <c r="E2" s="400"/>
      <c r="F2" s="400"/>
      <c r="G2" s="400"/>
      <c r="H2" s="400"/>
      <c r="I2" s="400"/>
      <c r="J2" s="400"/>
      <c r="K2" s="400"/>
      <c r="L2" s="401"/>
    </row>
    <row r="3" spans="2:22" ht="48" customHeight="1" x14ac:dyDescent="0.45">
      <c r="B3" s="375" t="s">
        <v>196</v>
      </c>
      <c r="C3" s="375" t="s">
        <v>0</v>
      </c>
      <c r="D3" s="375" t="s">
        <v>10</v>
      </c>
      <c r="E3" s="396" t="s">
        <v>11</v>
      </c>
      <c r="F3" s="396" t="s">
        <v>12</v>
      </c>
      <c r="G3" s="396" t="s">
        <v>13</v>
      </c>
      <c r="H3" s="397" t="s">
        <v>14</v>
      </c>
      <c r="I3" s="367" t="s">
        <v>15</v>
      </c>
      <c r="J3" s="368" t="s">
        <v>16</v>
      </c>
      <c r="K3" s="362" t="s">
        <v>189</v>
      </c>
      <c r="L3" s="364"/>
      <c r="M3" s="362" t="s">
        <v>215</v>
      </c>
      <c r="N3" s="363"/>
      <c r="O3" s="364"/>
      <c r="P3" s="365" t="s">
        <v>190</v>
      </c>
      <c r="Q3" s="366"/>
      <c r="R3" s="362" t="s">
        <v>209</v>
      </c>
      <c r="S3" s="363"/>
      <c r="T3" s="363"/>
      <c r="U3" s="367" t="s">
        <v>210</v>
      </c>
      <c r="V3" s="367"/>
    </row>
    <row r="4" spans="2:22" ht="97.5" x14ac:dyDescent="0.45">
      <c r="B4" s="376"/>
      <c r="C4" s="376"/>
      <c r="D4" s="376"/>
      <c r="E4" s="396"/>
      <c r="F4" s="396"/>
      <c r="G4" s="396"/>
      <c r="H4" s="398"/>
      <c r="I4" s="367"/>
      <c r="J4" s="369"/>
      <c r="K4" s="155" t="s">
        <v>191</v>
      </c>
      <c r="L4" s="155" t="s">
        <v>1</v>
      </c>
      <c r="M4" s="155" t="s">
        <v>216</v>
      </c>
      <c r="N4" s="155" t="s">
        <v>217</v>
      </c>
      <c r="O4" s="155" t="s">
        <v>218</v>
      </c>
      <c r="P4" s="156" t="s">
        <v>17</v>
      </c>
      <c r="Q4" s="156" t="s">
        <v>18</v>
      </c>
      <c r="R4" s="155" t="s">
        <v>192</v>
      </c>
      <c r="S4" s="155" t="s">
        <v>193</v>
      </c>
      <c r="T4" s="192" t="s">
        <v>194</v>
      </c>
      <c r="U4" s="155" t="s">
        <v>195</v>
      </c>
      <c r="V4" s="155" t="s">
        <v>220</v>
      </c>
    </row>
    <row r="5" spans="2:22" ht="21" hidden="1" customHeight="1" x14ac:dyDescent="0.45">
      <c r="B5" s="393" t="s">
        <v>19</v>
      </c>
      <c r="C5" s="394"/>
      <c r="D5" s="395"/>
      <c r="E5" s="2"/>
      <c r="F5" s="2" t="s">
        <v>20</v>
      </c>
      <c r="G5" s="3">
        <f>SUM(G6:G23)</f>
        <v>54957500</v>
      </c>
      <c r="H5" s="4"/>
      <c r="I5" s="199"/>
      <c r="J5" s="40"/>
      <c r="K5" s="200"/>
      <c r="L5" s="200" t="s">
        <v>71</v>
      </c>
      <c r="M5" s="200"/>
      <c r="N5" s="200"/>
      <c r="O5" s="200"/>
      <c r="P5" s="114"/>
      <c r="Q5" s="109"/>
      <c r="R5" s="200"/>
      <c r="S5" s="201"/>
      <c r="T5" s="202"/>
      <c r="U5" s="110"/>
      <c r="V5" s="190"/>
    </row>
    <row r="6" spans="2:22" s="5" customFormat="1" ht="168.75" hidden="1" customHeight="1" x14ac:dyDescent="0.45">
      <c r="B6" s="6">
        <v>1</v>
      </c>
      <c r="C6" s="6"/>
      <c r="D6" s="7" t="s">
        <v>21</v>
      </c>
      <c r="E6" s="8" t="s">
        <v>22</v>
      </c>
      <c r="F6" s="9" t="s">
        <v>23</v>
      </c>
      <c r="G6" s="10">
        <v>2000000</v>
      </c>
      <c r="H6" s="7" t="s">
        <v>24</v>
      </c>
      <c r="I6" s="203"/>
      <c r="J6" s="204"/>
      <c r="K6" s="205"/>
      <c r="L6" s="206"/>
      <c r="M6" s="206"/>
      <c r="N6" s="206"/>
      <c r="O6" s="206"/>
      <c r="P6" s="120"/>
      <c r="Q6" s="118" t="s">
        <v>22</v>
      </c>
      <c r="R6" s="207"/>
      <c r="S6" s="208"/>
      <c r="T6" s="209"/>
      <c r="U6" s="210"/>
      <c r="V6" s="211"/>
    </row>
    <row r="7" spans="2:22" s="5" customFormat="1" ht="75" hidden="1" customHeight="1" x14ac:dyDescent="0.45">
      <c r="B7" s="6">
        <v>2</v>
      </c>
      <c r="C7" s="6"/>
      <c r="D7" s="7" t="s">
        <v>25</v>
      </c>
      <c r="E7" s="8" t="s">
        <v>26</v>
      </c>
      <c r="F7" s="9" t="s">
        <v>23</v>
      </c>
      <c r="G7" s="10">
        <v>300000</v>
      </c>
      <c r="H7" s="7" t="s">
        <v>27</v>
      </c>
      <c r="I7" s="212"/>
      <c r="J7" s="212"/>
      <c r="K7" s="213"/>
      <c r="L7" s="213"/>
      <c r="M7" s="213"/>
      <c r="N7" s="213"/>
      <c r="O7" s="213"/>
      <c r="P7" s="120"/>
      <c r="Q7" s="118" t="s">
        <v>26</v>
      </c>
      <c r="R7" s="213"/>
      <c r="S7" s="213"/>
      <c r="T7" s="213"/>
      <c r="U7" s="214"/>
      <c r="V7" s="214"/>
    </row>
    <row r="8" spans="2:22" s="5" customFormat="1" ht="112.5" hidden="1" customHeight="1" x14ac:dyDescent="0.45">
      <c r="B8" s="6">
        <v>3</v>
      </c>
      <c r="C8" s="6"/>
      <c r="D8" s="7" t="s">
        <v>28</v>
      </c>
      <c r="E8" s="8" t="s">
        <v>22</v>
      </c>
      <c r="F8" s="9" t="s">
        <v>29</v>
      </c>
      <c r="G8" s="10">
        <v>500000</v>
      </c>
      <c r="H8" s="7" t="s">
        <v>30</v>
      </c>
      <c r="I8" s="212"/>
      <c r="J8" s="212"/>
      <c r="K8" s="213"/>
      <c r="L8" s="213"/>
      <c r="M8" s="213"/>
      <c r="N8" s="213"/>
      <c r="O8" s="213"/>
      <c r="P8" s="120"/>
      <c r="Q8" s="118" t="s">
        <v>22</v>
      </c>
      <c r="R8" s="213"/>
      <c r="S8" s="213"/>
      <c r="T8" s="213"/>
      <c r="U8" s="214"/>
      <c r="V8" s="214"/>
    </row>
    <row r="9" spans="2:22" s="5" customFormat="1" ht="206.25" hidden="1" customHeight="1" x14ac:dyDescent="0.45">
      <c r="B9" s="6">
        <v>4</v>
      </c>
      <c r="C9" s="6"/>
      <c r="D9" s="7" t="s">
        <v>31</v>
      </c>
      <c r="E9" s="8" t="s">
        <v>22</v>
      </c>
      <c r="F9" s="9" t="s">
        <v>23</v>
      </c>
      <c r="G9" s="10">
        <v>1500000</v>
      </c>
      <c r="H9" s="7" t="s">
        <v>32</v>
      </c>
      <c r="I9" s="212"/>
      <c r="J9" s="212"/>
      <c r="K9" s="213"/>
      <c r="L9" s="213"/>
      <c r="M9" s="213"/>
      <c r="N9" s="213"/>
      <c r="O9" s="213"/>
      <c r="P9" s="120"/>
      <c r="Q9" s="118" t="s">
        <v>22</v>
      </c>
      <c r="R9" s="213"/>
      <c r="S9" s="213"/>
      <c r="T9" s="213"/>
      <c r="U9" s="214"/>
      <c r="V9" s="214"/>
    </row>
    <row r="10" spans="2:22" s="5" customFormat="1" ht="56.25" hidden="1" customHeight="1" x14ac:dyDescent="0.45">
      <c r="B10" s="6">
        <v>5</v>
      </c>
      <c r="C10" s="6"/>
      <c r="D10" s="7" t="s">
        <v>33</v>
      </c>
      <c r="E10" s="8" t="s">
        <v>26</v>
      </c>
      <c r="F10" s="9" t="s">
        <v>34</v>
      </c>
      <c r="G10" s="10">
        <v>800000</v>
      </c>
      <c r="H10" s="7" t="s">
        <v>35</v>
      </c>
      <c r="I10" s="212"/>
      <c r="J10" s="212"/>
      <c r="K10" s="213"/>
      <c r="L10" s="213"/>
      <c r="M10" s="213"/>
      <c r="N10" s="213"/>
      <c r="O10" s="213"/>
      <c r="P10" s="120"/>
      <c r="Q10" s="118" t="s">
        <v>26</v>
      </c>
      <c r="R10" s="213"/>
      <c r="S10" s="213"/>
      <c r="T10" s="213"/>
      <c r="U10" s="214"/>
      <c r="V10" s="214"/>
    </row>
    <row r="11" spans="2:22" s="5" customFormat="1" ht="75" hidden="1" customHeight="1" x14ac:dyDescent="0.45">
      <c r="B11" s="6">
        <v>6</v>
      </c>
      <c r="C11" s="6"/>
      <c r="D11" s="7" t="s">
        <v>36</v>
      </c>
      <c r="E11" s="8" t="s">
        <v>37</v>
      </c>
      <c r="F11" s="9" t="s">
        <v>38</v>
      </c>
      <c r="G11" s="10">
        <v>2000000</v>
      </c>
      <c r="H11" s="7" t="s">
        <v>39</v>
      </c>
      <c r="I11" s="212"/>
      <c r="J11" s="212"/>
      <c r="K11" s="213"/>
      <c r="L11" s="213"/>
      <c r="M11" s="213"/>
      <c r="N11" s="213"/>
      <c r="O11" s="213"/>
      <c r="P11" s="120"/>
      <c r="Q11" s="118" t="s">
        <v>37</v>
      </c>
      <c r="R11" s="213"/>
      <c r="S11" s="213"/>
      <c r="T11" s="213"/>
      <c r="U11" s="214"/>
      <c r="V11" s="214"/>
    </row>
    <row r="12" spans="2:22" s="5" customFormat="1" ht="93.75" hidden="1" customHeight="1" x14ac:dyDescent="0.45">
      <c r="B12" s="6">
        <v>7</v>
      </c>
      <c r="C12" s="6"/>
      <c r="D12" s="7" t="s">
        <v>40</v>
      </c>
      <c r="E12" s="8" t="s">
        <v>37</v>
      </c>
      <c r="F12" s="9" t="s">
        <v>38</v>
      </c>
      <c r="G12" s="10">
        <v>5000000</v>
      </c>
      <c r="H12" s="7" t="s">
        <v>41</v>
      </c>
      <c r="I12" s="212"/>
      <c r="J12" s="212"/>
      <c r="K12" s="213"/>
      <c r="L12" s="213"/>
      <c r="M12" s="213"/>
      <c r="N12" s="213"/>
      <c r="O12" s="213"/>
      <c r="P12" s="120"/>
      <c r="Q12" s="118" t="s">
        <v>37</v>
      </c>
      <c r="R12" s="213"/>
      <c r="S12" s="213"/>
      <c r="T12" s="213"/>
      <c r="U12" s="214"/>
      <c r="V12" s="214"/>
    </row>
    <row r="13" spans="2:22" s="5" customFormat="1" ht="187.5" hidden="1" customHeight="1" x14ac:dyDescent="0.45">
      <c r="B13" s="6">
        <v>8</v>
      </c>
      <c r="C13" s="6"/>
      <c r="D13" s="7" t="s">
        <v>42</v>
      </c>
      <c r="E13" s="8" t="s">
        <v>43</v>
      </c>
      <c r="F13" s="9" t="s">
        <v>23</v>
      </c>
      <c r="G13" s="10">
        <v>10000000</v>
      </c>
      <c r="H13" s="7" t="s">
        <v>44</v>
      </c>
      <c r="I13" s="212"/>
      <c r="J13" s="212"/>
      <c r="K13" s="213"/>
      <c r="L13" s="213"/>
      <c r="M13" s="213"/>
      <c r="N13" s="213"/>
      <c r="O13" s="213"/>
      <c r="P13" s="120"/>
      <c r="Q13" s="118" t="s">
        <v>43</v>
      </c>
      <c r="R13" s="213"/>
      <c r="S13" s="213"/>
      <c r="T13" s="213"/>
      <c r="U13" s="214"/>
      <c r="V13" s="214"/>
    </row>
    <row r="14" spans="2:22" s="5" customFormat="1" ht="93.75" hidden="1" customHeight="1" x14ac:dyDescent="0.45">
      <c r="B14" s="6">
        <v>9</v>
      </c>
      <c r="C14" s="6"/>
      <c r="D14" s="7" t="s">
        <v>45</v>
      </c>
      <c r="E14" s="8" t="s">
        <v>46</v>
      </c>
      <c r="F14" s="9" t="s">
        <v>29</v>
      </c>
      <c r="G14" s="10">
        <v>1000000</v>
      </c>
      <c r="H14" s="7" t="s">
        <v>47</v>
      </c>
      <c r="I14" s="212"/>
      <c r="J14" s="212"/>
      <c r="K14" s="213"/>
      <c r="L14" s="213"/>
      <c r="M14" s="213"/>
      <c r="N14" s="213"/>
      <c r="O14" s="213"/>
      <c r="P14" s="120"/>
      <c r="Q14" s="118" t="s">
        <v>46</v>
      </c>
      <c r="R14" s="213"/>
      <c r="S14" s="213"/>
      <c r="T14" s="213"/>
      <c r="U14" s="214"/>
      <c r="V14" s="214"/>
    </row>
    <row r="15" spans="2:22" s="5" customFormat="1" ht="93.75" hidden="1" customHeight="1" x14ac:dyDescent="0.45">
      <c r="B15" s="6">
        <v>10</v>
      </c>
      <c r="C15" s="6"/>
      <c r="D15" s="7" t="s">
        <v>48</v>
      </c>
      <c r="E15" s="8" t="s">
        <v>46</v>
      </c>
      <c r="F15" s="9" t="s">
        <v>29</v>
      </c>
      <c r="G15" s="10">
        <v>1500000</v>
      </c>
      <c r="H15" s="7" t="s">
        <v>49</v>
      </c>
      <c r="I15" s="212"/>
      <c r="J15" s="212"/>
      <c r="K15" s="213"/>
      <c r="L15" s="213"/>
      <c r="M15" s="213"/>
      <c r="N15" s="213"/>
      <c r="O15" s="213"/>
      <c r="P15" s="120"/>
      <c r="Q15" s="118" t="s">
        <v>46</v>
      </c>
      <c r="R15" s="213"/>
      <c r="S15" s="213"/>
      <c r="T15" s="213"/>
      <c r="U15" s="214"/>
      <c r="V15" s="214"/>
    </row>
    <row r="16" spans="2:22" s="5" customFormat="1" ht="112.5" hidden="1" customHeight="1" x14ac:dyDescent="0.45">
      <c r="B16" s="6">
        <v>11</v>
      </c>
      <c r="C16" s="6"/>
      <c r="D16" s="7" t="s">
        <v>50</v>
      </c>
      <c r="E16" s="8" t="s">
        <v>46</v>
      </c>
      <c r="F16" s="9" t="s">
        <v>29</v>
      </c>
      <c r="G16" s="10">
        <v>2000000</v>
      </c>
      <c r="H16" s="7" t="s">
        <v>51</v>
      </c>
      <c r="I16" s="212"/>
      <c r="J16" s="212"/>
      <c r="K16" s="213"/>
      <c r="L16" s="213"/>
      <c r="M16" s="213"/>
      <c r="N16" s="213"/>
      <c r="O16" s="213"/>
      <c r="P16" s="120"/>
      <c r="Q16" s="118" t="s">
        <v>46</v>
      </c>
      <c r="R16" s="213"/>
      <c r="S16" s="213"/>
      <c r="T16" s="213"/>
      <c r="U16" s="214"/>
      <c r="V16" s="214"/>
    </row>
    <row r="17" spans="2:22" s="5" customFormat="1" ht="56.25" hidden="1" customHeight="1" x14ac:dyDescent="0.45">
      <c r="B17" s="6">
        <v>12</v>
      </c>
      <c r="C17" s="6"/>
      <c r="D17" s="7" t="s">
        <v>52</v>
      </c>
      <c r="E17" s="8" t="s">
        <v>26</v>
      </c>
      <c r="F17" s="9" t="s">
        <v>29</v>
      </c>
      <c r="G17" s="10">
        <v>252500</v>
      </c>
      <c r="H17" s="7" t="s">
        <v>53</v>
      </c>
      <c r="I17" s="212"/>
      <c r="J17" s="212"/>
      <c r="K17" s="213"/>
      <c r="L17" s="213"/>
      <c r="M17" s="213"/>
      <c r="N17" s="213"/>
      <c r="O17" s="213"/>
      <c r="P17" s="120"/>
      <c r="Q17" s="118" t="s">
        <v>26</v>
      </c>
      <c r="R17" s="213"/>
      <c r="S17" s="213"/>
      <c r="T17" s="213"/>
      <c r="U17" s="214"/>
      <c r="V17" s="214"/>
    </row>
    <row r="18" spans="2:22" s="5" customFormat="1" ht="93.75" hidden="1" customHeight="1" x14ac:dyDescent="0.45">
      <c r="B18" s="6">
        <v>13</v>
      </c>
      <c r="C18" s="6"/>
      <c r="D18" s="7" t="s">
        <v>54</v>
      </c>
      <c r="E18" s="8" t="s">
        <v>46</v>
      </c>
      <c r="F18" s="9" t="s">
        <v>29</v>
      </c>
      <c r="G18" s="10">
        <v>1500000</v>
      </c>
      <c r="H18" s="7" t="s">
        <v>55</v>
      </c>
      <c r="I18" s="212"/>
      <c r="J18" s="212"/>
      <c r="K18" s="213"/>
      <c r="L18" s="213"/>
      <c r="M18" s="213"/>
      <c r="N18" s="213"/>
      <c r="O18" s="213"/>
      <c r="P18" s="120"/>
      <c r="Q18" s="118" t="s">
        <v>46</v>
      </c>
      <c r="R18" s="213"/>
      <c r="S18" s="213"/>
      <c r="T18" s="213"/>
      <c r="U18" s="214"/>
      <c r="V18" s="214"/>
    </row>
    <row r="19" spans="2:22" s="5" customFormat="1" ht="112.5" hidden="1" customHeight="1" x14ac:dyDescent="0.45">
      <c r="B19" s="6">
        <v>14</v>
      </c>
      <c r="C19" s="6"/>
      <c r="D19" s="7" t="s">
        <v>56</v>
      </c>
      <c r="E19" s="8" t="s">
        <v>57</v>
      </c>
      <c r="F19" s="9" t="s">
        <v>34</v>
      </c>
      <c r="G19" s="10">
        <v>20970000</v>
      </c>
      <c r="H19" s="7" t="s">
        <v>58</v>
      </c>
      <c r="I19" s="212"/>
      <c r="J19" s="212"/>
      <c r="K19" s="213"/>
      <c r="L19" s="213"/>
      <c r="M19" s="213"/>
      <c r="N19" s="213"/>
      <c r="O19" s="213"/>
      <c r="P19" s="120"/>
      <c r="Q19" s="118" t="s">
        <v>57</v>
      </c>
      <c r="R19" s="213"/>
      <c r="S19" s="213"/>
      <c r="T19" s="213"/>
      <c r="U19" s="214"/>
      <c r="V19" s="214"/>
    </row>
    <row r="20" spans="2:22" s="5" customFormat="1" ht="75" hidden="1" customHeight="1" x14ac:dyDescent="0.45">
      <c r="B20" s="6">
        <v>15</v>
      </c>
      <c r="C20" s="6"/>
      <c r="D20" s="7" t="s">
        <v>59</v>
      </c>
      <c r="E20" s="8" t="s">
        <v>26</v>
      </c>
      <c r="F20" s="9" t="s">
        <v>29</v>
      </c>
      <c r="G20" s="10">
        <v>1500000</v>
      </c>
      <c r="H20" s="7" t="s">
        <v>60</v>
      </c>
      <c r="I20" s="212"/>
      <c r="J20" s="212"/>
      <c r="K20" s="213"/>
      <c r="L20" s="213"/>
      <c r="M20" s="213"/>
      <c r="N20" s="213"/>
      <c r="O20" s="213"/>
      <c r="P20" s="120"/>
      <c r="Q20" s="118" t="s">
        <v>26</v>
      </c>
      <c r="R20" s="213"/>
      <c r="S20" s="213"/>
      <c r="T20" s="213"/>
      <c r="U20" s="214"/>
      <c r="V20" s="214"/>
    </row>
    <row r="21" spans="2:22" s="5" customFormat="1" ht="112.5" hidden="1" customHeight="1" x14ac:dyDescent="0.45">
      <c r="B21" s="6">
        <v>16</v>
      </c>
      <c r="C21" s="6"/>
      <c r="D21" s="7" t="s">
        <v>61</v>
      </c>
      <c r="E21" s="8" t="s">
        <v>62</v>
      </c>
      <c r="F21" s="9" t="s">
        <v>34</v>
      </c>
      <c r="G21" s="10">
        <v>1135000</v>
      </c>
      <c r="H21" s="7" t="s">
        <v>63</v>
      </c>
      <c r="I21" s="212"/>
      <c r="J21" s="212"/>
      <c r="K21" s="213"/>
      <c r="L21" s="213"/>
      <c r="M21" s="213"/>
      <c r="N21" s="213"/>
      <c r="O21" s="213"/>
      <c r="P21" s="120"/>
      <c r="Q21" s="118" t="s">
        <v>62</v>
      </c>
      <c r="R21" s="213"/>
      <c r="S21" s="213"/>
      <c r="T21" s="213"/>
      <c r="U21" s="214"/>
      <c r="V21" s="214"/>
    </row>
    <row r="22" spans="2:22" s="5" customFormat="1" ht="56.25" hidden="1" customHeight="1" x14ac:dyDescent="0.45">
      <c r="B22" s="6">
        <v>17</v>
      </c>
      <c r="C22" s="6"/>
      <c r="D22" s="7" t="s">
        <v>64</v>
      </c>
      <c r="E22" s="8" t="s">
        <v>65</v>
      </c>
      <c r="F22" s="9" t="s">
        <v>23</v>
      </c>
      <c r="G22" s="10">
        <v>1500000</v>
      </c>
      <c r="H22" s="7" t="s">
        <v>66</v>
      </c>
      <c r="I22" s="112"/>
      <c r="J22" s="112"/>
      <c r="K22" s="142" t="s">
        <v>71</v>
      </c>
      <c r="L22" s="214"/>
      <c r="M22" s="214"/>
      <c r="N22" s="214"/>
      <c r="O22" s="214"/>
      <c r="P22" s="120"/>
      <c r="Q22" s="142" t="s">
        <v>71</v>
      </c>
      <c r="R22" s="214"/>
      <c r="S22" s="214"/>
      <c r="T22" s="215"/>
      <c r="U22" s="214"/>
      <c r="V22" s="214"/>
    </row>
    <row r="23" spans="2:22" s="5" customFormat="1" ht="56.25" hidden="1" customHeight="1" x14ac:dyDescent="0.45">
      <c r="B23" s="6">
        <v>18</v>
      </c>
      <c r="C23" s="6"/>
      <c r="D23" s="7" t="s">
        <v>67</v>
      </c>
      <c r="E23" s="8" t="s">
        <v>65</v>
      </c>
      <c r="F23" s="9" t="s">
        <v>23</v>
      </c>
      <c r="G23" s="10">
        <v>1500000</v>
      </c>
      <c r="H23" s="7" t="s">
        <v>68</v>
      </c>
      <c r="I23" s="112"/>
      <c r="J23" s="112"/>
      <c r="K23" s="142" t="s">
        <v>71</v>
      </c>
      <c r="L23" s="214"/>
      <c r="M23" s="214"/>
      <c r="N23" s="214"/>
      <c r="O23" s="214"/>
      <c r="P23" s="119"/>
      <c r="Q23" s="142" t="s">
        <v>71</v>
      </c>
      <c r="R23" s="214"/>
      <c r="S23" s="119"/>
      <c r="T23" s="215"/>
      <c r="U23" s="214"/>
      <c r="V23" s="214"/>
    </row>
    <row r="24" spans="2:22" s="5" customFormat="1" ht="56.25" x14ac:dyDescent="0.45">
      <c r="B24" s="6">
        <v>1</v>
      </c>
      <c r="C24" s="6">
        <v>2553</v>
      </c>
      <c r="D24" s="7" t="s">
        <v>234</v>
      </c>
      <c r="E24" s="8" t="s">
        <v>57</v>
      </c>
      <c r="F24" s="9"/>
      <c r="G24" s="10">
        <v>4800000</v>
      </c>
      <c r="H24" s="7" t="s">
        <v>72</v>
      </c>
      <c r="I24" s="112"/>
      <c r="J24" s="112"/>
      <c r="K24" s="218" t="s">
        <v>71</v>
      </c>
      <c r="L24" s="218"/>
      <c r="M24" s="214"/>
      <c r="N24" s="214"/>
      <c r="O24" s="214"/>
      <c r="P24" s="217"/>
      <c r="Q24" s="218" t="s">
        <v>71</v>
      </c>
      <c r="R24" s="214"/>
      <c r="S24" s="214"/>
      <c r="T24" s="214"/>
      <c r="U24" s="214"/>
      <c r="V24" s="214"/>
    </row>
    <row r="25" spans="2:22" s="5" customFormat="1" ht="56.25" x14ac:dyDescent="0.45">
      <c r="B25" s="6">
        <v>2</v>
      </c>
      <c r="C25" s="6">
        <v>2553</v>
      </c>
      <c r="D25" s="7" t="s">
        <v>235</v>
      </c>
      <c r="E25" s="8" t="s">
        <v>57</v>
      </c>
      <c r="F25" s="9"/>
      <c r="G25" s="10">
        <v>4000000</v>
      </c>
      <c r="H25" s="7" t="s">
        <v>236</v>
      </c>
      <c r="I25" s="112"/>
      <c r="J25" s="112"/>
      <c r="K25" s="218" t="s">
        <v>71</v>
      </c>
      <c r="L25" s="214"/>
      <c r="M25" s="214"/>
      <c r="N25" s="214"/>
      <c r="O25" s="214"/>
      <c r="P25" s="217"/>
      <c r="Q25" s="218" t="s">
        <v>71</v>
      </c>
      <c r="R25" s="214"/>
      <c r="S25" s="214"/>
      <c r="T25" s="214"/>
      <c r="U25" s="214"/>
      <c r="V25" s="214"/>
    </row>
    <row r="26" spans="2:22" x14ac:dyDescent="0.45">
      <c r="G26" s="85">
        <f>SUM(G24:G25)</f>
        <v>8800000</v>
      </c>
      <c r="H26" s="12" t="s">
        <v>298</v>
      </c>
    </row>
  </sheetData>
  <mergeCells count="17">
    <mergeCell ref="M3:O3"/>
    <mergeCell ref="P3:Q3"/>
    <mergeCell ref="R3:T3"/>
    <mergeCell ref="U3:V3"/>
    <mergeCell ref="B1:V1"/>
    <mergeCell ref="I3:I4"/>
    <mergeCell ref="J3:J4"/>
    <mergeCell ref="K3:L3"/>
    <mergeCell ref="B2:L2"/>
    <mergeCell ref="B5:D5"/>
    <mergeCell ref="E3:E4"/>
    <mergeCell ref="F3:F4"/>
    <mergeCell ref="G3:G4"/>
    <mergeCell ref="H3:H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V25"/>
  <sheetViews>
    <sheetView zoomScale="70" zoomScaleNormal="70" workbookViewId="0">
      <selection activeCell="J46" sqref="J46"/>
    </sheetView>
  </sheetViews>
  <sheetFormatPr defaultRowHeight="19.5" x14ac:dyDescent="0.3"/>
  <cols>
    <col min="1" max="1" width="2.75" style="113" customWidth="1"/>
    <col min="2" max="2" width="6.5" style="113" customWidth="1"/>
    <col min="3" max="3" width="11.25" style="113" customWidth="1"/>
    <col min="4" max="4" width="22.875" style="113" customWidth="1"/>
    <col min="5" max="5" width="15.375" style="113" customWidth="1"/>
    <col min="6" max="6" width="12.375" style="113" customWidth="1"/>
    <col min="7" max="7" width="12" style="113" customWidth="1"/>
    <col min="8" max="8" width="22.625" style="141" customWidth="1"/>
    <col min="9" max="9" width="13.25" style="212" customWidth="1"/>
    <col min="10" max="10" width="13.875" style="212" customWidth="1"/>
    <col min="11" max="11" width="10.75" style="213" customWidth="1"/>
    <col min="12" max="12" width="8.125" style="213" customWidth="1"/>
    <col min="13" max="14" width="9.25" style="213" customWidth="1"/>
    <col min="15" max="15" width="8.25" style="213" customWidth="1"/>
    <col min="16" max="16" width="9.375" style="113" customWidth="1"/>
    <col min="17" max="17" width="9.125" style="113" customWidth="1"/>
    <col min="18" max="18" width="9.375" style="213" customWidth="1"/>
    <col min="19" max="20" width="9" style="213"/>
    <col min="21" max="21" width="7.5" style="213" customWidth="1"/>
    <col min="22" max="22" width="9.25" style="213" customWidth="1"/>
    <col min="23" max="257" width="9" style="113"/>
    <col min="258" max="258" width="2.75" style="113" customWidth="1"/>
    <col min="259" max="259" width="4.75" style="113" customWidth="1"/>
    <col min="260" max="260" width="28.625" style="113" customWidth="1"/>
    <col min="261" max="261" width="15.375" style="113" customWidth="1"/>
    <col min="262" max="262" width="12.375" style="113" customWidth="1"/>
    <col min="263" max="263" width="10.875" style="113" customWidth="1"/>
    <col min="264" max="264" width="26.375" style="113" customWidth="1"/>
    <col min="265" max="266" width="10.875" style="113" customWidth="1"/>
    <col min="267" max="267" width="9.375" style="113" customWidth="1"/>
    <col min="268" max="268" width="9.125" style="113" customWidth="1"/>
    <col min="269" max="513" width="9" style="113"/>
    <col min="514" max="514" width="2.75" style="113" customWidth="1"/>
    <col min="515" max="515" width="4.75" style="113" customWidth="1"/>
    <col min="516" max="516" width="28.625" style="113" customWidth="1"/>
    <col min="517" max="517" width="15.375" style="113" customWidth="1"/>
    <col min="518" max="518" width="12.375" style="113" customWidth="1"/>
    <col min="519" max="519" width="10.875" style="113" customWidth="1"/>
    <col min="520" max="520" width="26.375" style="113" customWidth="1"/>
    <col min="521" max="522" width="10.875" style="113" customWidth="1"/>
    <col min="523" max="523" width="9.375" style="113" customWidth="1"/>
    <col min="524" max="524" width="9.125" style="113" customWidth="1"/>
    <col min="525" max="769" width="9" style="113"/>
    <col min="770" max="770" width="2.75" style="113" customWidth="1"/>
    <col min="771" max="771" width="4.75" style="113" customWidth="1"/>
    <col min="772" max="772" width="28.625" style="113" customWidth="1"/>
    <col min="773" max="773" width="15.375" style="113" customWidth="1"/>
    <col min="774" max="774" width="12.375" style="113" customWidth="1"/>
    <col min="775" max="775" width="10.875" style="113" customWidth="1"/>
    <col min="776" max="776" width="26.375" style="113" customWidth="1"/>
    <col min="777" max="778" width="10.875" style="113" customWidth="1"/>
    <col min="779" max="779" width="9.375" style="113" customWidth="1"/>
    <col min="780" max="780" width="9.125" style="113" customWidth="1"/>
    <col min="781" max="1025" width="9" style="113"/>
    <col min="1026" max="1026" width="2.75" style="113" customWidth="1"/>
    <col min="1027" max="1027" width="4.75" style="113" customWidth="1"/>
    <col min="1028" max="1028" width="28.625" style="113" customWidth="1"/>
    <col min="1029" max="1029" width="15.375" style="113" customWidth="1"/>
    <col min="1030" max="1030" width="12.375" style="113" customWidth="1"/>
    <col min="1031" max="1031" width="10.875" style="113" customWidth="1"/>
    <col min="1032" max="1032" width="26.375" style="113" customWidth="1"/>
    <col min="1033" max="1034" width="10.875" style="113" customWidth="1"/>
    <col min="1035" max="1035" width="9.375" style="113" customWidth="1"/>
    <col min="1036" max="1036" width="9.125" style="113" customWidth="1"/>
    <col min="1037" max="1281" width="9" style="113"/>
    <col min="1282" max="1282" width="2.75" style="113" customWidth="1"/>
    <col min="1283" max="1283" width="4.75" style="113" customWidth="1"/>
    <col min="1284" max="1284" width="28.625" style="113" customWidth="1"/>
    <col min="1285" max="1285" width="15.375" style="113" customWidth="1"/>
    <col min="1286" max="1286" width="12.375" style="113" customWidth="1"/>
    <col min="1287" max="1287" width="10.875" style="113" customWidth="1"/>
    <col min="1288" max="1288" width="26.375" style="113" customWidth="1"/>
    <col min="1289" max="1290" width="10.875" style="113" customWidth="1"/>
    <col min="1291" max="1291" width="9.375" style="113" customWidth="1"/>
    <col min="1292" max="1292" width="9.125" style="113" customWidth="1"/>
    <col min="1293" max="1537" width="9" style="113"/>
    <col min="1538" max="1538" width="2.75" style="113" customWidth="1"/>
    <col min="1539" max="1539" width="4.75" style="113" customWidth="1"/>
    <col min="1540" max="1540" width="28.625" style="113" customWidth="1"/>
    <col min="1541" max="1541" width="15.375" style="113" customWidth="1"/>
    <col min="1542" max="1542" width="12.375" style="113" customWidth="1"/>
    <col min="1543" max="1543" width="10.875" style="113" customWidth="1"/>
    <col min="1544" max="1544" width="26.375" style="113" customWidth="1"/>
    <col min="1545" max="1546" width="10.875" style="113" customWidth="1"/>
    <col min="1547" max="1547" width="9.375" style="113" customWidth="1"/>
    <col min="1548" max="1548" width="9.125" style="113" customWidth="1"/>
    <col min="1549" max="1793" width="9" style="113"/>
    <col min="1794" max="1794" width="2.75" style="113" customWidth="1"/>
    <col min="1795" max="1795" width="4.75" style="113" customWidth="1"/>
    <col min="1796" max="1796" width="28.625" style="113" customWidth="1"/>
    <col min="1797" max="1797" width="15.375" style="113" customWidth="1"/>
    <col min="1798" max="1798" width="12.375" style="113" customWidth="1"/>
    <col min="1799" max="1799" width="10.875" style="113" customWidth="1"/>
    <col min="1800" max="1800" width="26.375" style="113" customWidth="1"/>
    <col min="1801" max="1802" width="10.875" style="113" customWidth="1"/>
    <col min="1803" max="1803" width="9.375" style="113" customWidth="1"/>
    <col min="1804" max="1804" width="9.125" style="113" customWidth="1"/>
    <col min="1805" max="2049" width="9" style="113"/>
    <col min="2050" max="2050" width="2.75" style="113" customWidth="1"/>
    <col min="2051" max="2051" width="4.75" style="113" customWidth="1"/>
    <col min="2052" max="2052" width="28.625" style="113" customWidth="1"/>
    <col min="2053" max="2053" width="15.375" style="113" customWidth="1"/>
    <col min="2054" max="2054" width="12.375" style="113" customWidth="1"/>
    <col min="2055" max="2055" width="10.875" style="113" customWidth="1"/>
    <col min="2056" max="2056" width="26.375" style="113" customWidth="1"/>
    <col min="2057" max="2058" width="10.875" style="113" customWidth="1"/>
    <col min="2059" max="2059" width="9.375" style="113" customWidth="1"/>
    <col min="2060" max="2060" width="9.125" style="113" customWidth="1"/>
    <col min="2061" max="2305" width="9" style="113"/>
    <col min="2306" max="2306" width="2.75" style="113" customWidth="1"/>
    <col min="2307" max="2307" width="4.75" style="113" customWidth="1"/>
    <col min="2308" max="2308" width="28.625" style="113" customWidth="1"/>
    <col min="2309" max="2309" width="15.375" style="113" customWidth="1"/>
    <col min="2310" max="2310" width="12.375" style="113" customWidth="1"/>
    <col min="2311" max="2311" width="10.875" style="113" customWidth="1"/>
    <col min="2312" max="2312" width="26.375" style="113" customWidth="1"/>
    <col min="2313" max="2314" width="10.875" style="113" customWidth="1"/>
    <col min="2315" max="2315" width="9.375" style="113" customWidth="1"/>
    <col min="2316" max="2316" width="9.125" style="113" customWidth="1"/>
    <col min="2317" max="2561" width="9" style="113"/>
    <col min="2562" max="2562" width="2.75" style="113" customWidth="1"/>
    <col min="2563" max="2563" width="4.75" style="113" customWidth="1"/>
    <col min="2564" max="2564" width="28.625" style="113" customWidth="1"/>
    <col min="2565" max="2565" width="15.375" style="113" customWidth="1"/>
    <col min="2566" max="2566" width="12.375" style="113" customWidth="1"/>
    <col min="2567" max="2567" width="10.875" style="113" customWidth="1"/>
    <col min="2568" max="2568" width="26.375" style="113" customWidth="1"/>
    <col min="2569" max="2570" width="10.875" style="113" customWidth="1"/>
    <col min="2571" max="2571" width="9.375" style="113" customWidth="1"/>
    <col min="2572" max="2572" width="9.125" style="113" customWidth="1"/>
    <col min="2573" max="2817" width="9" style="113"/>
    <col min="2818" max="2818" width="2.75" style="113" customWidth="1"/>
    <col min="2819" max="2819" width="4.75" style="113" customWidth="1"/>
    <col min="2820" max="2820" width="28.625" style="113" customWidth="1"/>
    <col min="2821" max="2821" width="15.375" style="113" customWidth="1"/>
    <col min="2822" max="2822" width="12.375" style="113" customWidth="1"/>
    <col min="2823" max="2823" width="10.875" style="113" customWidth="1"/>
    <col min="2824" max="2824" width="26.375" style="113" customWidth="1"/>
    <col min="2825" max="2826" width="10.875" style="113" customWidth="1"/>
    <col min="2827" max="2827" width="9.375" style="113" customWidth="1"/>
    <col min="2828" max="2828" width="9.125" style="113" customWidth="1"/>
    <col min="2829" max="3073" width="9" style="113"/>
    <col min="3074" max="3074" width="2.75" style="113" customWidth="1"/>
    <col min="3075" max="3075" width="4.75" style="113" customWidth="1"/>
    <col min="3076" max="3076" width="28.625" style="113" customWidth="1"/>
    <col min="3077" max="3077" width="15.375" style="113" customWidth="1"/>
    <col min="3078" max="3078" width="12.375" style="113" customWidth="1"/>
    <col min="3079" max="3079" width="10.875" style="113" customWidth="1"/>
    <col min="3080" max="3080" width="26.375" style="113" customWidth="1"/>
    <col min="3081" max="3082" width="10.875" style="113" customWidth="1"/>
    <col min="3083" max="3083" width="9.375" style="113" customWidth="1"/>
    <col min="3084" max="3084" width="9.125" style="113" customWidth="1"/>
    <col min="3085" max="3329" width="9" style="113"/>
    <col min="3330" max="3330" width="2.75" style="113" customWidth="1"/>
    <col min="3331" max="3331" width="4.75" style="113" customWidth="1"/>
    <col min="3332" max="3332" width="28.625" style="113" customWidth="1"/>
    <col min="3333" max="3333" width="15.375" style="113" customWidth="1"/>
    <col min="3334" max="3334" width="12.375" style="113" customWidth="1"/>
    <col min="3335" max="3335" width="10.875" style="113" customWidth="1"/>
    <col min="3336" max="3336" width="26.375" style="113" customWidth="1"/>
    <col min="3337" max="3338" width="10.875" style="113" customWidth="1"/>
    <col min="3339" max="3339" width="9.375" style="113" customWidth="1"/>
    <col min="3340" max="3340" width="9.125" style="113" customWidth="1"/>
    <col min="3341" max="3585" width="9" style="113"/>
    <col min="3586" max="3586" width="2.75" style="113" customWidth="1"/>
    <col min="3587" max="3587" width="4.75" style="113" customWidth="1"/>
    <col min="3588" max="3588" width="28.625" style="113" customWidth="1"/>
    <col min="3589" max="3589" width="15.375" style="113" customWidth="1"/>
    <col min="3590" max="3590" width="12.375" style="113" customWidth="1"/>
    <col min="3591" max="3591" width="10.875" style="113" customWidth="1"/>
    <col min="3592" max="3592" width="26.375" style="113" customWidth="1"/>
    <col min="3593" max="3594" width="10.875" style="113" customWidth="1"/>
    <col min="3595" max="3595" width="9.375" style="113" customWidth="1"/>
    <col min="3596" max="3596" width="9.125" style="113" customWidth="1"/>
    <col min="3597" max="3841" width="9" style="113"/>
    <col min="3842" max="3842" width="2.75" style="113" customWidth="1"/>
    <col min="3843" max="3843" width="4.75" style="113" customWidth="1"/>
    <col min="3844" max="3844" width="28.625" style="113" customWidth="1"/>
    <col min="3845" max="3845" width="15.375" style="113" customWidth="1"/>
    <col min="3846" max="3846" width="12.375" style="113" customWidth="1"/>
    <col min="3847" max="3847" width="10.875" style="113" customWidth="1"/>
    <col min="3848" max="3848" width="26.375" style="113" customWidth="1"/>
    <col min="3849" max="3850" width="10.875" style="113" customWidth="1"/>
    <col min="3851" max="3851" width="9.375" style="113" customWidth="1"/>
    <col min="3852" max="3852" width="9.125" style="113" customWidth="1"/>
    <col min="3853" max="4097" width="9" style="113"/>
    <col min="4098" max="4098" width="2.75" style="113" customWidth="1"/>
    <col min="4099" max="4099" width="4.75" style="113" customWidth="1"/>
    <col min="4100" max="4100" width="28.625" style="113" customWidth="1"/>
    <col min="4101" max="4101" width="15.375" style="113" customWidth="1"/>
    <col min="4102" max="4102" width="12.375" style="113" customWidth="1"/>
    <col min="4103" max="4103" width="10.875" style="113" customWidth="1"/>
    <col min="4104" max="4104" width="26.375" style="113" customWidth="1"/>
    <col min="4105" max="4106" width="10.875" style="113" customWidth="1"/>
    <col min="4107" max="4107" width="9.375" style="113" customWidth="1"/>
    <col min="4108" max="4108" width="9.125" style="113" customWidth="1"/>
    <col min="4109" max="4353" width="9" style="113"/>
    <col min="4354" max="4354" width="2.75" style="113" customWidth="1"/>
    <col min="4355" max="4355" width="4.75" style="113" customWidth="1"/>
    <col min="4356" max="4356" width="28.625" style="113" customWidth="1"/>
    <col min="4357" max="4357" width="15.375" style="113" customWidth="1"/>
    <col min="4358" max="4358" width="12.375" style="113" customWidth="1"/>
    <col min="4359" max="4359" width="10.875" style="113" customWidth="1"/>
    <col min="4360" max="4360" width="26.375" style="113" customWidth="1"/>
    <col min="4361" max="4362" width="10.875" style="113" customWidth="1"/>
    <col min="4363" max="4363" width="9.375" style="113" customWidth="1"/>
    <col min="4364" max="4364" width="9.125" style="113" customWidth="1"/>
    <col min="4365" max="4609" width="9" style="113"/>
    <col min="4610" max="4610" width="2.75" style="113" customWidth="1"/>
    <col min="4611" max="4611" width="4.75" style="113" customWidth="1"/>
    <col min="4612" max="4612" width="28.625" style="113" customWidth="1"/>
    <col min="4613" max="4613" width="15.375" style="113" customWidth="1"/>
    <col min="4614" max="4614" width="12.375" style="113" customWidth="1"/>
    <col min="4615" max="4615" width="10.875" style="113" customWidth="1"/>
    <col min="4616" max="4616" width="26.375" style="113" customWidth="1"/>
    <col min="4617" max="4618" width="10.875" style="113" customWidth="1"/>
    <col min="4619" max="4619" width="9.375" style="113" customWidth="1"/>
    <col min="4620" max="4620" width="9.125" style="113" customWidth="1"/>
    <col min="4621" max="4865" width="9" style="113"/>
    <col min="4866" max="4866" width="2.75" style="113" customWidth="1"/>
    <col min="4867" max="4867" width="4.75" style="113" customWidth="1"/>
    <col min="4868" max="4868" width="28.625" style="113" customWidth="1"/>
    <col min="4869" max="4869" width="15.375" style="113" customWidth="1"/>
    <col min="4870" max="4870" width="12.375" style="113" customWidth="1"/>
    <col min="4871" max="4871" width="10.875" style="113" customWidth="1"/>
    <col min="4872" max="4872" width="26.375" style="113" customWidth="1"/>
    <col min="4873" max="4874" width="10.875" style="113" customWidth="1"/>
    <col min="4875" max="4875" width="9.375" style="113" customWidth="1"/>
    <col min="4876" max="4876" width="9.125" style="113" customWidth="1"/>
    <col min="4877" max="5121" width="9" style="113"/>
    <col min="5122" max="5122" width="2.75" style="113" customWidth="1"/>
    <col min="5123" max="5123" width="4.75" style="113" customWidth="1"/>
    <col min="5124" max="5124" width="28.625" style="113" customWidth="1"/>
    <col min="5125" max="5125" width="15.375" style="113" customWidth="1"/>
    <col min="5126" max="5126" width="12.375" style="113" customWidth="1"/>
    <col min="5127" max="5127" width="10.875" style="113" customWidth="1"/>
    <col min="5128" max="5128" width="26.375" style="113" customWidth="1"/>
    <col min="5129" max="5130" width="10.875" style="113" customWidth="1"/>
    <col min="5131" max="5131" width="9.375" style="113" customWidth="1"/>
    <col min="5132" max="5132" width="9.125" style="113" customWidth="1"/>
    <col min="5133" max="5377" width="9" style="113"/>
    <col min="5378" max="5378" width="2.75" style="113" customWidth="1"/>
    <col min="5379" max="5379" width="4.75" style="113" customWidth="1"/>
    <col min="5380" max="5380" width="28.625" style="113" customWidth="1"/>
    <col min="5381" max="5381" width="15.375" style="113" customWidth="1"/>
    <col min="5382" max="5382" width="12.375" style="113" customWidth="1"/>
    <col min="5383" max="5383" width="10.875" style="113" customWidth="1"/>
    <col min="5384" max="5384" width="26.375" style="113" customWidth="1"/>
    <col min="5385" max="5386" width="10.875" style="113" customWidth="1"/>
    <col min="5387" max="5387" width="9.375" style="113" customWidth="1"/>
    <col min="5388" max="5388" width="9.125" style="113" customWidth="1"/>
    <col min="5389" max="5633" width="9" style="113"/>
    <col min="5634" max="5634" width="2.75" style="113" customWidth="1"/>
    <col min="5635" max="5635" width="4.75" style="113" customWidth="1"/>
    <col min="5636" max="5636" width="28.625" style="113" customWidth="1"/>
    <col min="5637" max="5637" width="15.375" style="113" customWidth="1"/>
    <col min="5638" max="5638" width="12.375" style="113" customWidth="1"/>
    <col min="5639" max="5639" width="10.875" style="113" customWidth="1"/>
    <col min="5640" max="5640" width="26.375" style="113" customWidth="1"/>
    <col min="5641" max="5642" width="10.875" style="113" customWidth="1"/>
    <col min="5643" max="5643" width="9.375" style="113" customWidth="1"/>
    <col min="5644" max="5644" width="9.125" style="113" customWidth="1"/>
    <col min="5645" max="5889" width="9" style="113"/>
    <col min="5890" max="5890" width="2.75" style="113" customWidth="1"/>
    <col min="5891" max="5891" width="4.75" style="113" customWidth="1"/>
    <col min="5892" max="5892" width="28.625" style="113" customWidth="1"/>
    <col min="5893" max="5893" width="15.375" style="113" customWidth="1"/>
    <col min="5894" max="5894" width="12.375" style="113" customWidth="1"/>
    <col min="5895" max="5895" width="10.875" style="113" customWidth="1"/>
    <col min="5896" max="5896" width="26.375" style="113" customWidth="1"/>
    <col min="5897" max="5898" width="10.875" style="113" customWidth="1"/>
    <col min="5899" max="5899" width="9.375" style="113" customWidth="1"/>
    <col min="5900" max="5900" width="9.125" style="113" customWidth="1"/>
    <col min="5901" max="6145" width="9" style="113"/>
    <col min="6146" max="6146" width="2.75" style="113" customWidth="1"/>
    <col min="6147" max="6147" width="4.75" style="113" customWidth="1"/>
    <col min="6148" max="6148" width="28.625" style="113" customWidth="1"/>
    <col min="6149" max="6149" width="15.375" style="113" customWidth="1"/>
    <col min="6150" max="6150" width="12.375" style="113" customWidth="1"/>
    <col min="6151" max="6151" width="10.875" style="113" customWidth="1"/>
    <col min="6152" max="6152" width="26.375" style="113" customWidth="1"/>
    <col min="6153" max="6154" width="10.875" style="113" customWidth="1"/>
    <col min="6155" max="6155" width="9.375" style="113" customWidth="1"/>
    <col min="6156" max="6156" width="9.125" style="113" customWidth="1"/>
    <col min="6157" max="6401" width="9" style="113"/>
    <col min="6402" max="6402" width="2.75" style="113" customWidth="1"/>
    <col min="6403" max="6403" width="4.75" style="113" customWidth="1"/>
    <col min="6404" max="6404" width="28.625" style="113" customWidth="1"/>
    <col min="6405" max="6405" width="15.375" style="113" customWidth="1"/>
    <col min="6406" max="6406" width="12.375" style="113" customWidth="1"/>
    <col min="6407" max="6407" width="10.875" style="113" customWidth="1"/>
    <col min="6408" max="6408" width="26.375" style="113" customWidth="1"/>
    <col min="6409" max="6410" width="10.875" style="113" customWidth="1"/>
    <col min="6411" max="6411" width="9.375" style="113" customWidth="1"/>
    <col min="6412" max="6412" width="9.125" style="113" customWidth="1"/>
    <col min="6413" max="6657" width="9" style="113"/>
    <col min="6658" max="6658" width="2.75" style="113" customWidth="1"/>
    <col min="6659" max="6659" width="4.75" style="113" customWidth="1"/>
    <col min="6660" max="6660" width="28.625" style="113" customWidth="1"/>
    <col min="6661" max="6661" width="15.375" style="113" customWidth="1"/>
    <col min="6662" max="6662" width="12.375" style="113" customWidth="1"/>
    <col min="6663" max="6663" width="10.875" style="113" customWidth="1"/>
    <col min="6664" max="6664" width="26.375" style="113" customWidth="1"/>
    <col min="6665" max="6666" width="10.875" style="113" customWidth="1"/>
    <col min="6667" max="6667" width="9.375" style="113" customWidth="1"/>
    <col min="6668" max="6668" width="9.125" style="113" customWidth="1"/>
    <col min="6669" max="6913" width="9" style="113"/>
    <col min="6914" max="6914" width="2.75" style="113" customWidth="1"/>
    <col min="6915" max="6915" width="4.75" style="113" customWidth="1"/>
    <col min="6916" max="6916" width="28.625" style="113" customWidth="1"/>
    <col min="6917" max="6917" width="15.375" style="113" customWidth="1"/>
    <col min="6918" max="6918" width="12.375" style="113" customWidth="1"/>
    <col min="6919" max="6919" width="10.875" style="113" customWidth="1"/>
    <col min="6920" max="6920" width="26.375" style="113" customWidth="1"/>
    <col min="6921" max="6922" width="10.875" style="113" customWidth="1"/>
    <col min="6923" max="6923" width="9.375" style="113" customWidth="1"/>
    <col min="6924" max="6924" width="9.125" style="113" customWidth="1"/>
    <col min="6925" max="7169" width="9" style="113"/>
    <col min="7170" max="7170" width="2.75" style="113" customWidth="1"/>
    <col min="7171" max="7171" width="4.75" style="113" customWidth="1"/>
    <col min="7172" max="7172" width="28.625" style="113" customWidth="1"/>
    <col min="7173" max="7173" width="15.375" style="113" customWidth="1"/>
    <col min="7174" max="7174" width="12.375" style="113" customWidth="1"/>
    <col min="7175" max="7175" width="10.875" style="113" customWidth="1"/>
    <col min="7176" max="7176" width="26.375" style="113" customWidth="1"/>
    <col min="7177" max="7178" width="10.875" style="113" customWidth="1"/>
    <col min="7179" max="7179" width="9.375" style="113" customWidth="1"/>
    <col min="7180" max="7180" width="9.125" style="113" customWidth="1"/>
    <col min="7181" max="7425" width="9" style="113"/>
    <col min="7426" max="7426" width="2.75" style="113" customWidth="1"/>
    <col min="7427" max="7427" width="4.75" style="113" customWidth="1"/>
    <col min="7428" max="7428" width="28.625" style="113" customWidth="1"/>
    <col min="7429" max="7429" width="15.375" style="113" customWidth="1"/>
    <col min="7430" max="7430" width="12.375" style="113" customWidth="1"/>
    <col min="7431" max="7431" width="10.875" style="113" customWidth="1"/>
    <col min="7432" max="7432" width="26.375" style="113" customWidth="1"/>
    <col min="7433" max="7434" width="10.875" style="113" customWidth="1"/>
    <col min="7435" max="7435" width="9.375" style="113" customWidth="1"/>
    <col min="7436" max="7436" width="9.125" style="113" customWidth="1"/>
    <col min="7437" max="7681" width="9" style="113"/>
    <col min="7682" max="7682" width="2.75" style="113" customWidth="1"/>
    <col min="7683" max="7683" width="4.75" style="113" customWidth="1"/>
    <col min="7684" max="7684" width="28.625" style="113" customWidth="1"/>
    <col min="7685" max="7685" width="15.375" style="113" customWidth="1"/>
    <col min="7686" max="7686" width="12.375" style="113" customWidth="1"/>
    <col min="7687" max="7687" width="10.875" style="113" customWidth="1"/>
    <col min="7688" max="7688" width="26.375" style="113" customWidth="1"/>
    <col min="7689" max="7690" width="10.875" style="113" customWidth="1"/>
    <col min="7691" max="7691" width="9.375" style="113" customWidth="1"/>
    <col min="7692" max="7692" width="9.125" style="113" customWidth="1"/>
    <col min="7693" max="7937" width="9" style="113"/>
    <col min="7938" max="7938" width="2.75" style="113" customWidth="1"/>
    <col min="7939" max="7939" width="4.75" style="113" customWidth="1"/>
    <col min="7940" max="7940" width="28.625" style="113" customWidth="1"/>
    <col min="7941" max="7941" width="15.375" style="113" customWidth="1"/>
    <col min="7942" max="7942" width="12.375" style="113" customWidth="1"/>
    <col min="7943" max="7943" width="10.875" style="113" customWidth="1"/>
    <col min="7944" max="7944" width="26.375" style="113" customWidth="1"/>
    <col min="7945" max="7946" width="10.875" style="113" customWidth="1"/>
    <col min="7947" max="7947" width="9.375" style="113" customWidth="1"/>
    <col min="7948" max="7948" width="9.125" style="113" customWidth="1"/>
    <col min="7949" max="8193" width="9" style="113"/>
    <col min="8194" max="8194" width="2.75" style="113" customWidth="1"/>
    <col min="8195" max="8195" width="4.75" style="113" customWidth="1"/>
    <col min="8196" max="8196" width="28.625" style="113" customWidth="1"/>
    <col min="8197" max="8197" width="15.375" style="113" customWidth="1"/>
    <col min="8198" max="8198" width="12.375" style="113" customWidth="1"/>
    <col min="8199" max="8199" width="10.875" style="113" customWidth="1"/>
    <col min="8200" max="8200" width="26.375" style="113" customWidth="1"/>
    <col min="8201" max="8202" width="10.875" style="113" customWidth="1"/>
    <col min="8203" max="8203" width="9.375" style="113" customWidth="1"/>
    <col min="8204" max="8204" width="9.125" style="113" customWidth="1"/>
    <col min="8205" max="8449" width="9" style="113"/>
    <col min="8450" max="8450" width="2.75" style="113" customWidth="1"/>
    <col min="8451" max="8451" width="4.75" style="113" customWidth="1"/>
    <col min="8452" max="8452" width="28.625" style="113" customWidth="1"/>
    <col min="8453" max="8453" width="15.375" style="113" customWidth="1"/>
    <col min="8454" max="8454" width="12.375" style="113" customWidth="1"/>
    <col min="8455" max="8455" width="10.875" style="113" customWidth="1"/>
    <col min="8456" max="8456" width="26.375" style="113" customWidth="1"/>
    <col min="8457" max="8458" width="10.875" style="113" customWidth="1"/>
    <col min="8459" max="8459" width="9.375" style="113" customWidth="1"/>
    <col min="8460" max="8460" width="9.125" style="113" customWidth="1"/>
    <col min="8461" max="8705" width="9" style="113"/>
    <col min="8706" max="8706" width="2.75" style="113" customWidth="1"/>
    <col min="8707" max="8707" width="4.75" style="113" customWidth="1"/>
    <col min="8708" max="8708" width="28.625" style="113" customWidth="1"/>
    <col min="8709" max="8709" width="15.375" style="113" customWidth="1"/>
    <col min="8710" max="8710" width="12.375" style="113" customWidth="1"/>
    <col min="8711" max="8711" width="10.875" style="113" customWidth="1"/>
    <col min="8712" max="8712" width="26.375" style="113" customWidth="1"/>
    <col min="8713" max="8714" width="10.875" style="113" customWidth="1"/>
    <col min="8715" max="8715" width="9.375" style="113" customWidth="1"/>
    <col min="8716" max="8716" width="9.125" style="113" customWidth="1"/>
    <col min="8717" max="8961" width="9" style="113"/>
    <col min="8962" max="8962" width="2.75" style="113" customWidth="1"/>
    <col min="8963" max="8963" width="4.75" style="113" customWidth="1"/>
    <col min="8964" max="8964" width="28.625" style="113" customWidth="1"/>
    <col min="8965" max="8965" width="15.375" style="113" customWidth="1"/>
    <col min="8966" max="8966" width="12.375" style="113" customWidth="1"/>
    <col min="8967" max="8967" width="10.875" style="113" customWidth="1"/>
    <col min="8968" max="8968" width="26.375" style="113" customWidth="1"/>
    <col min="8969" max="8970" width="10.875" style="113" customWidth="1"/>
    <col min="8971" max="8971" width="9.375" style="113" customWidth="1"/>
    <col min="8972" max="8972" width="9.125" style="113" customWidth="1"/>
    <col min="8973" max="9217" width="9" style="113"/>
    <col min="9218" max="9218" width="2.75" style="113" customWidth="1"/>
    <col min="9219" max="9219" width="4.75" style="113" customWidth="1"/>
    <col min="9220" max="9220" width="28.625" style="113" customWidth="1"/>
    <col min="9221" max="9221" width="15.375" style="113" customWidth="1"/>
    <col min="9222" max="9222" width="12.375" style="113" customWidth="1"/>
    <col min="9223" max="9223" width="10.875" style="113" customWidth="1"/>
    <col min="9224" max="9224" width="26.375" style="113" customWidth="1"/>
    <col min="9225" max="9226" width="10.875" style="113" customWidth="1"/>
    <col min="9227" max="9227" width="9.375" style="113" customWidth="1"/>
    <col min="9228" max="9228" width="9.125" style="113" customWidth="1"/>
    <col min="9229" max="9473" width="9" style="113"/>
    <col min="9474" max="9474" width="2.75" style="113" customWidth="1"/>
    <col min="9475" max="9475" width="4.75" style="113" customWidth="1"/>
    <col min="9476" max="9476" width="28.625" style="113" customWidth="1"/>
    <col min="9477" max="9477" width="15.375" style="113" customWidth="1"/>
    <col min="9478" max="9478" width="12.375" style="113" customWidth="1"/>
    <col min="9479" max="9479" width="10.875" style="113" customWidth="1"/>
    <col min="9480" max="9480" width="26.375" style="113" customWidth="1"/>
    <col min="9481" max="9482" width="10.875" style="113" customWidth="1"/>
    <col min="9483" max="9483" width="9.375" style="113" customWidth="1"/>
    <col min="9484" max="9484" width="9.125" style="113" customWidth="1"/>
    <col min="9485" max="9729" width="9" style="113"/>
    <col min="9730" max="9730" width="2.75" style="113" customWidth="1"/>
    <col min="9731" max="9731" width="4.75" style="113" customWidth="1"/>
    <col min="9732" max="9732" width="28.625" style="113" customWidth="1"/>
    <col min="9733" max="9733" width="15.375" style="113" customWidth="1"/>
    <col min="9734" max="9734" width="12.375" style="113" customWidth="1"/>
    <col min="9735" max="9735" width="10.875" style="113" customWidth="1"/>
    <col min="9736" max="9736" width="26.375" style="113" customWidth="1"/>
    <col min="9737" max="9738" width="10.875" style="113" customWidth="1"/>
    <col min="9739" max="9739" width="9.375" style="113" customWidth="1"/>
    <col min="9740" max="9740" width="9.125" style="113" customWidth="1"/>
    <col min="9741" max="9985" width="9" style="113"/>
    <col min="9986" max="9986" width="2.75" style="113" customWidth="1"/>
    <col min="9987" max="9987" width="4.75" style="113" customWidth="1"/>
    <col min="9988" max="9988" width="28.625" style="113" customWidth="1"/>
    <col min="9989" max="9989" width="15.375" style="113" customWidth="1"/>
    <col min="9990" max="9990" width="12.375" style="113" customWidth="1"/>
    <col min="9991" max="9991" width="10.875" style="113" customWidth="1"/>
    <col min="9992" max="9992" width="26.375" style="113" customWidth="1"/>
    <col min="9993" max="9994" width="10.875" style="113" customWidth="1"/>
    <col min="9995" max="9995" width="9.375" style="113" customWidth="1"/>
    <col min="9996" max="9996" width="9.125" style="113" customWidth="1"/>
    <col min="9997" max="10241" width="9" style="113"/>
    <col min="10242" max="10242" width="2.75" style="113" customWidth="1"/>
    <col min="10243" max="10243" width="4.75" style="113" customWidth="1"/>
    <col min="10244" max="10244" width="28.625" style="113" customWidth="1"/>
    <col min="10245" max="10245" width="15.375" style="113" customWidth="1"/>
    <col min="10246" max="10246" width="12.375" style="113" customWidth="1"/>
    <col min="10247" max="10247" width="10.875" style="113" customWidth="1"/>
    <col min="10248" max="10248" width="26.375" style="113" customWidth="1"/>
    <col min="10249" max="10250" width="10.875" style="113" customWidth="1"/>
    <col min="10251" max="10251" width="9.375" style="113" customWidth="1"/>
    <col min="10252" max="10252" width="9.125" style="113" customWidth="1"/>
    <col min="10253" max="10497" width="9" style="113"/>
    <col min="10498" max="10498" width="2.75" style="113" customWidth="1"/>
    <col min="10499" max="10499" width="4.75" style="113" customWidth="1"/>
    <col min="10500" max="10500" width="28.625" style="113" customWidth="1"/>
    <col min="10501" max="10501" width="15.375" style="113" customWidth="1"/>
    <col min="10502" max="10502" width="12.375" style="113" customWidth="1"/>
    <col min="10503" max="10503" width="10.875" style="113" customWidth="1"/>
    <col min="10504" max="10504" width="26.375" style="113" customWidth="1"/>
    <col min="10505" max="10506" width="10.875" style="113" customWidth="1"/>
    <col min="10507" max="10507" width="9.375" style="113" customWidth="1"/>
    <col min="10508" max="10508" width="9.125" style="113" customWidth="1"/>
    <col min="10509" max="10753" width="9" style="113"/>
    <col min="10754" max="10754" width="2.75" style="113" customWidth="1"/>
    <col min="10755" max="10755" width="4.75" style="113" customWidth="1"/>
    <col min="10756" max="10756" width="28.625" style="113" customWidth="1"/>
    <col min="10757" max="10757" width="15.375" style="113" customWidth="1"/>
    <col min="10758" max="10758" width="12.375" style="113" customWidth="1"/>
    <col min="10759" max="10759" width="10.875" style="113" customWidth="1"/>
    <col min="10760" max="10760" width="26.375" style="113" customWidth="1"/>
    <col min="10761" max="10762" width="10.875" style="113" customWidth="1"/>
    <col min="10763" max="10763" width="9.375" style="113" customWidth="1"/>
    <col min="10764" max="10764" width="9.125" style="113" customWidth="1"/>
    <col min="10765" max="11009" width="9" style="113"/>
    <col min="11010" max="11010" width="2.75" style="113" customWidth="1"/>
    <col min="11011" max="11011" width="4.75" style="113" customWidth="1"/>
    <col min="11012" max="11012" width="28.625" style="113" customWidth="1"/>
    <col min="11013" max="11013" width="15.375" style="113" customWidth="1"/>
    <col min="11014" max="11014" width="12.375" style="113" customWidth="1"/>
    <col min="11015" max="11015" width="10.875" style="113" customWidth="1"/>
    <col min="11016" max="11016" width="26.375" style="113" customWidth="1"/>
    <col min="11017" max="11018" width="10.875" style="113" customWidth="1"/>
    <col min="11019" max="11019" width="9.375" style="113" customWidth="1"/>
    <col min="11020" max="11020" width="9.125" style="113" customWidth="1"/>
    <col min="11021" max="11265" width="9" style="113"/>
    <col min="11266" max="11266" width="2.75" style="113" customWidth="1"/>
    <col min="11267" max="11267" width="4.75" style="113" customWidth="1"/>
    <col min="11268" max="11268" width="28.625" style="113" customWidth="1"/>
    <col min="11269" max="11269" width="15.375" style="113" customWidth="1"/>
    <col min="11270" max="11270" width="12.375" style="113" customWidth="1"/>
    <col min="11271" max="11271" width="10.875" style="113" customWidth="1"/>
    <col min="11272" max="11272" width="26.375" style="113" customWidth="1"/>
    <col min="11273" max="11274" width="10.875" style="113" customWidth="1"/>
    <col min="11275" max="11275" width="9.375" style="113" customWidth="1"/>
    <col min="11276" max="11276" width="9.125" style="113" customWidth="1"/>
    <col min="11277" max="11521" width="9" style="113"/>
    <col min="11522" max="11522" width="2.75" style="113" customWidth="1"/>
    <col min="11523" max="11523" width="4.75" style="113" customWidth="1"/>
    <col min="11524" max="11524" width="28.625" style="113" customWidth="1"/>
    <col min="11525" max="11525" width="15.375" style="113" customWidth="1"/>
    <col min="11526" max="11526" width="12.375" style="113" customWidth="1"/>
    <col min="11527" max="11527" width="10.875" style="113" customWidth="1"/>
    <col min="11528" max="11528" width="26.375" style="113" customWidth="1"/>
    <col min="11529" max="11530" width="10.875" style="113" customWidth="1"/>
    <col min="11531" max="11531" width="9.375" style="113" customWidth="1"/>
    <col min="11532" max="11532" width="9.125" style="113" customWidth="1"/>
    <col min="11533" max="11777" width="9" style="113"/>
    <col min="11778" max="11778" width="2.75" style="113" customWidth="1"/>
    <col min="11779" max="11779" width="4.75" style="113" customWidth="1"/>
    <col min="11780" max="11780" width="28.625" style="113" customWidth="1"/>
    <col min="11781" max="11781" width="15.375" style="113" customWidth="1"/>
    <col min="11782" max="11782" width="12.375" style="113" customWidth="1"/>
    <col min="11783" max="11783" width="10.875" style="113" customWidth="1"/>
    <col min="11784" max="11784" width="26.375" style="113" customWidth="1"/>
    <col min="11785" max="11786" width="10.875" style="113" customWidth="1"/>
    <col min="11787" max="11787" width="9.375" style="113" customWidth="1"/>
    <col min="11788" max="11788" width="9.125" style="113" customWidth="1"/>
    <col min="11789" max="12033" width="9" style="113"/>
    <col min="12034" max="12034" width="2.75" style="113" customWidth="1"/>
    <col min="12035" max="12035" width="4.75" style="113" customWidth="1"/>
    <col min="12036" max="12036" width="28.625" style="113" customWidth="1"/>
    <col min="12037" max="12037" width="15.375" style="113" customWidth="1"/>
    <col min="12038" max="12038" width="12.375" style="113" customWidth="1"/>
    <col min="12039" max="12039" width="10.875" style="113" customWidth="1"/>
    <col min="12040" max="12040" width="26.375" style="113" customWidth="1"/>
    <col min="12041" max="12042" width="10.875" style="113" customWidth="1"/>
    <col min="12043" max="12043" width="9.375" style="113" customWidth="1"/>
    <col min="12044" max="12044" width="9.125" style="113" customWidth="1"/>
    <col min="12045" max="12289" width="9" style="113"/>
    <col min="12290" max="12290" width="2.75" style="113" customWidth="1"/>
    <col min="12291" max="12291" width="4.75" style="113" customWidth="1"/>
    <col min="12292" max="12292" width="28.625" style="113" customWidth="1"/>
    <col min="12293" max="12293" width="15.375" style="113" customWidth="1"/>
    <col min="12294" max="12294" width="12.375" style="113" customWidth="1"/>
    <col min="12295" max="12295" width="10.875" style="113" customWidth="1"/>
    <col min="12296" max="12296" width="26.375" style="113" customWidth="1"/>
    <col min="12297" max="12298" width="10.875" style="113" customWidth="1"/>
    <col min="12299" max="12299" width="9.375" style="113" customWidth="1"/>
    <col min="12300" max="12300" width="9.125" style="113" customWidth="1"/>
    <col min="12301" max="12545" width="9" style="113"/>
    <col min="12546" max="12546" width="2.75" style="113" customWidth="1"/>
    <col min="12547" max="12547" width="4.75" style="113" customWidth="1"/>
    <col min="12548" max="12548" width="28.625" style="113" customWidth="1"/>
    <col min="12549" max="12549" width="15.375" style="113" customWidth="1"/>
    <col min="12550" max="12550" width="12.375" style="113" customWidth="1"/>
    <col min="12551" max="12551" width="10.875" style="113" customWidth="1"/>
    <col min="12552" max="12552" width="26.375" style="113" customWidth="1"/>
    <col min="12553" max="12554" width="10.875" style="113" customWidth="1"/>
    <col min="12555" max="12555" width="9.375" style="113" customWidth="1"/>
    <col min="12556" max="12556" width="9.125" style="113" customWidth="1"/>
    <col min="12557" max="12801" width="9" style="113"/>
    <col min="12802" max="12802" width="2.75" style="113" customWidth="1"/>
    <col min="12803" max="12803" width="4.75" style="113" customWidth="1"/>
    <col min="12804" max="12804" width="28.625" style="113" customWidth="1"/>
    <col min="12805" max="12805" width="15.375" style="113" customWidth="1"/>
    <col min="12806" max="12806" width="12.375" style="113" customWidth="1"/>
    <col min="12807" max="12807" width="10.875" style="113" customWidth="1"/>
    <col min="12808" max="12808" width="26.375" style="113" customWidth="1"/>
    <col min="12809" max="12810" width="10.875" style="113" customWidth="1"/>
    <col min="12811" max="12811" width="9.375" style="113" customWidth="1"/>
    <col min="12812" max="12812" width="9.125" style="113" customWidth="1"/>
    <col min="12813" max="13057" width="9" style="113"/>
    <col min="13058" max="13058" width="2.75" style="113" customWidth="1"/>
    <col min="13059" max="13059" width="4.75" style="113" customWidth="1"/>
    <col min="13060" max="13060" width="28.625" style="113" customWidth="1"/>
    <col min="13061" max="13061" width="15.375" style="113" customWidth="1"/>
    <col min="13062" max="13062" width="12.375" style="113" customWidth="1"/>
    <col min="13063" max="13063" width="10.875" style="113" customWidth="1"/>
    <col min="13064" max="13064" width="26.375" style="113" customWidth="1"/>
    <col min="13065" max="13066" width="10.875" style="113" customWidth="1"/>
    <col min="13067" max="13067" width="9.375" style="113" customWidth="1"/>
    <col min="13068" max="13068" width="9.125" style="113" customWidth="1"/>
    <col min="13069" max="13313" width="9" style="113"/>
    <col min="13314" max="13314" width="2.75" style="113" customWidth="1"/>
    <col min="13315" max="13315" width="4.75" style="113" customWidth="1"/>
    <col min="13316" max="13316" width="28.625" style="113" customWidth="1"/>
    <col min="13317" max="13317" width="15.375" style="113" customWidth="1"/>
    <col min="13318" max="13318" width="12.375" style="113" customWidth="1"/>
    <col min="13319" max="13319" width="10.875" style="113" customWidth="1"/>
    <col min="13320" max="13320" width="26.375" style="113" customWidth="1"/>
    <col min="13321" max="13322" width="10.875" style="113" customWidth="1"/>
    <col min="13323" max="13323" width="9.375" style="113" customWidth="1"/>
    <col min="13324" max="13324" width="9.125" style="113" customWidth="1"/>
    <col min="13325" max="13569" width="9" style="113"/>
    <col min="13570" max="13570" width="2.75" style="113" customWidth="1"/>
    <col min="13571" max="13571" width="4.75" style="113" customWidth="1"/>
    <col min="13572" max="13572" width="28.625" style="113" customWidth="1"/>
    <col min="13573" max="13573" width="15.375" style="113" customWidth="1"/>
    <col min="13574" max="13574" width="12.375" style="113" customWidth="1"/>
    <col min="13575" max="13575" width="10.875" style="113" customWidth="1"/>
    <col min="13576" max="13576" width="26.375" style="113" customWidth="1"/>
    <col min="13577" max="13578" width="10.875" style="113" customWidth="1"/>
    <col min="13579" max="13579" width="9.375" style="113" customWidth="1"/>
    <col min="13580" max="13580" width="9.125" style="113" customWidth="1"/>
    <col min="13581" max="13825" width="9" style="113"/>
    <col min="13826" max="13826" width="2.75" style="113" customWidth="1"/>
    <col min="13827" max="13827" width="4.75" style="113" customWidth="1"/>
    <col min="13828" max="13828" width="28.625" style="113" customWidth="1"/>
    <col min="13829" max="13829" width="15.375" style="113" customWidth="1"/>
    <col min="13830" max="13830" width="12.375" style="113" customWidth="1"/>
    <col min="13831" max="13831" width="10.875" style="113" customWidth="1"/>
    <col min="13832" max="13832" width="26.375" style="113" customWidth="1"/>
    <col min="13833" max="13834" width="10.875" style="113" customWidth="1"/>
    <col min="13835" max="13835" width="9.375" style="113" customWidth="1"/>
    <col min="13836" max="13836" width="9.125" style="113" customWidth="1"/>
    <col min="13837" max="14081" width="9" style="113"/>
    <col min="14082" max="14082" width="2.75" style="113" customWidth="1"/>
    <col min="14083" max="14083" width="4.75" style="113" customWidth="1"/>
    <col min="14084" max="14084" width="28.625" style="113" customWidth="1"/>
    <col min="14085" max="14085" width="15.375" style="113" customWidth="1"/>
    <col min="14086" max="14086" width="12.375" style="113" customWidth="1"/>
    <col min="14087" max="14087" width="10.875" style="113" customWidth="1"/>
    <col min="14088" max="14088" width="26.375" style="113" customWidth="1"/>
    <col min="14089" max="14090" width="10.875" style="113" customWidth="1"/>
    <col min="14091" max="14091" width="9.375" style="113" customWidth="1"/>
    <col min="14092" max="14092" width="9.125" style="113" customWidth="1"/>
    <col min="14093" max="14337" width="9" style="113"/>
    <col min="14338" max="14338" width="2.75" style="113" customWidth="1"/>
    <col min="14339" max="14339" width="4.75" style="113" customWidth="1"/>
    <col min="14340" max="14340" width="28.625" style="113" customWidth="1"/>
    <col min="14341" max="14341" width="15.375" style="113" customWidth="1"/>
    <col min="14342" max="14342" width="12.375" style="113" customWidth="1"/>
    <col min="14343" max="14343" width="10.875" style="113" customWidth="1"/>
    <col min="14344" max="14344" width="26.375" style="113" customWidth="1"/>
    <col min="14345" max="14346" width="10.875" style="113" customWidth="1"/>
    <col min="14347" max="14347" width="9.375" style="113" customWidth="1"/>
    <col min="14348" max="14348" width="9.125" style="113" customWidth="1"/>
    <col min="14349" max="14593" width="9" style="113"/>
    <col min="14594" max="14594" width="2.75" style="113" customWidth="1"/>
    <col min="14595" max="14595" width="4.75" style="113" customWidth="1"/>
    <col min="14596" max="14596" width="28.625" style="113" customWidth="1"/>
    <col min="14597" max="14597" width="15.375" style="113" customWidth="1"/>
    <col min="14598" max="14598" width="12.375" style="113" customWidth="1"/>
    <col min="14599" max="14599" width="10.875" style="113" customWidth="1"/>
    <col min="14600" max="14600" width="26.375" style="113" customWidth="1"/>
    <col min="14601" max="14602" width="10.875" style="113" customWidth="1"/>
    <col min="14603" max="14603" width="9.375" style="113" customWidth="1"/>
    <col min="14604" max="14604" width="9.125" style="113" customWidth="1"/>
    <col min="14605" max="14849" width="9" style="113"/>
    <col min="14850" max="14850" width="2.75" style="113" customWidth="1"/>
    <col min="14851" max="14851" width="4.75" style="113" customWidth="1"/>
    <col min="14852" max="14852" width="28.625" style="113" customWidth="1"/>
    <col min="14853" max="14853" width="15.375" style="113" customWidth="1"/>
    <col min="14854" max="14854" width="12.375" style="113" customWidth="1"/>
    <col min="14855" max="14855" width="10.875" style="113" customWidth="1"/>
    <col min="14856" max="14856" width="26.375" style="113" customWidth="1"/>
    <col min="14857" max="14858" width="10.875" style="113" customWidth="1"/>
    <col min="14859" max="14859" width="9.375" style="113" customWidth="1"/>
    <col min="14860" max="14860" width="9.125" style="113" customWidth="1"/>
    <col min="14861" max="15105" width="9" style="113"/>
    <col min="15106" max="15106" width="2.75" style="113" customWidth="1"/>
    <col min="15107" max="15107" width="4.75" style="113" customWidth="1"/>
    <col min="15108" max="15108" width="28.625" style="113" customWidth="1"/>
    <col min="15109" max="15109" width="15.375" style="113" customWidth="1"/>
    <col min="15110" max="15110" width="12.375" style="113" customWidth="1"/>
    <col min="15111" max="15111" width="10.875" style="113" customWidth="1"/>
    <col min="15112" max="15112" width="26.375" style="113" customWidth="1"/>
    <col min="15113" max="15114" width="10.875" style="113" customWidth="1"/>
    <col min="15115" max="15115" width="9.375" style="113" customWidth="1"/>
    <col min="15116" max="15116" width="9.125" style="113" customWidth="1"/>
    <col min="15117" max="15361" width="9" style="113"/>
    <col min="15362" max="15362" width="2.75" style="113" customWidth="1"/>
    <col min="15363" max="15363" width="4.75" style="113" customWidth="1"/>
    <col min="15364" max="15364" width="28.625" style="113" customWidth="1"/>
    <col min="15365" max="15365" width="15.375" style="113" customWidth="1"/>
    <col min="15366" max="15366" width="12.375" style="113" customWidth="1"/>
    <col min="15367" max="15367" width="10.875" style="113" customWidth="1"/>
    <col min="15368" max="15368" width="26.375" style="113" customWidth="1"/>
    <col min="15369" max="15370" width="10.875" style="113" customWidth="1"/>
    <col min="15371" max="15371" width="9.375" style="113" customWidth="1"/>
    <col min="15372" max="15372" width="9.125" style="113" customWidth="1"/>
    <col min="15373" max="15617" width="9" style="113"/>
    <col min="15618" max="15618" width="2.75" style="113" customWidth="1"/>
    <col min="15619" max="15619" width="4.75" style="113" customWidth="1"/>
    <col min="15620" max="15620" width="28.625" style="113" customWidth="1"/>
    <col min="15621" max="15621" width="15.375" style="113" customWidth="1"/>
    <col min="15622" max="15622" width="12.375" style="113" customWidth="1"/>
    <col min="15623" max="15623" width="10.875" style="113" customWidth="1"/>
    <col min="15624" max="15624" width="26.375" style="113" customWidth="1"/>
    <col min="15625" max="15626" width="10.875" style="113" customWidth="1"/>
    <col min="15627" max="15627" width="9.375" style="113" customWidth="1"/>
    <col min="15628" max="15628" width="9.125" style="113" customWidth="1"/>
    <col min="15629" max="15873" width="9" style="113"/>
    <col min="15874" max="15874" width="2.75" style="113" customWidth="1"/>
    <col min="15875" max="15875" width="4.75" style="113" customWidth="1"/>
    <col min="15876" max="15876" width="28.625" style="113" customWidth="1"/>
    <col min="15877" max="15877" width="15.375" style="113" customWidth="1"/>
    <col min="15878" max="15878" width="12.375" style="113" customWidth="1"/>
    <col min="15879" max="15879" width="10.875" style="113" customWidth="1"/>
    <col min="15880" max="15880" width="26.375" style="113" customWidth="1"/>
    <col min="15881" max="15882" width="10.875" style="113" customWidth="1"/>
    <col min="15883" max="15883" width="9.375" style="113" customWidth="1"/>
    <col min="15884" max="15884" width="9.125" style="113" customWidth="1"/>
    <col min="15885" max="16129" width="9" style="113"/>
    <col min="16130" max="16130" width="2.75" style="113" customWidth="1"/>
    <col min="16131" max="16131" width="4.75" style="113" customWidth="1"/>
    <col min="16132" max="16132" width="28.625" style="113" customWidth="1"/>
    <col min="16133" max="16133" width="15.375" style="113" customWidth="1"/>
    <col min="16134" max="16134" width="12.375" style="113" customWidth="1"/>
    <col min="16135" max="16135" width="10.875" style="113" customWidth="1"/>
    <col min="16136" max="16136" width="26.375" style="113" customWidth="1"/>
    <col min="16137" max="16138" width="10.875" style="113" customWidth="1"/>
    <col min="16139" max="16139" width="9.375" style="113" customWidth="1"/>
    <col min="16140" max="16140" width="9.125" style="113" customWidth="1"/>
    <col min="16141" max="16384" width="9" style="113"/>
  </cols>
  <sheetData>
    <row r="1" spans="2:22" s="189" customFormat="1" ht="21" x14ac:dyDescent="0.35">
      <c r="B1" s="361" t="s">
        <v>238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</row>
    <row r="2" spans="2:22" s="189" customFormat="1" ht="21" x14ac:dyDescent="0.35">
      <c r="B2" s="402" t="s">
        <v>158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</row>
    <row r="3" spans="2:22" ht="63" customHeight="1" x14ac:dyDescent="0.3">
      <c r="B3" s="375" t="s">
        <v>196</v>
      </c>
      <c r="C3" s="375" t="s">
        <v>0</v>
      </c>
      <c r="D3" s="375" t="s">
        <v>10</v>
      </c>
      <c r="E3" s="374" t="s">
        <v>11</v>
      </c>
      <c r="F3" s="374" t="s">
        <v>12</v>
      </c>
      <c r="G3" s="374" t="s">
        <v>13</v>
      </c>
      <c r="H3" s="375" t="s">
        <v>14</v>
      </c>
      <c r="I3" s="367" t="s">
        <v>15</v>
      </c>
      <c r="J3" s="368" t="s">
        <v>16</v>
      </c>
      <c r="K3" s="362" t="s">
        <v>189</v>
      </c>
      <c r="L3" s="364"/>
      <c r="M3" s="362" t="s">
        <v>215</v>
      </c>
      <c r="N3" s="363"/>
      <c r="O3" s="364"/>
      <c r="P3" s="365" t="s">
        <v>190</v>
      </c>
      <c r="Q3" s="366"/>
      <c r="R3" s="362" t="s">
        <v>209</v>
      </c>
      <c r="S3" s="363"/>
      <c r="T3" s="363"/>
      <c r="U3" s="367" t="s">
        <v>210</v>
      </c>
      <c r="V3" s="367"/>
    </row>
    <row r="4" spans="2:22" ht="97.5" x14ac:dyDescent="0.3">
      <c r="B4" s="376"/>
      <c r="C4" s="376"/>
      <c r="D4" s="376"/>
      <c r="E4" s="374"/>
      <c r="F4" s="374"/>
      <c r="G4" s="374"/>
      <c r="H4" s="376"/>
      <c r="I4" s="367"/>
      <c r="J4" s="369"/>
      <c r="K4" s="155" t="s">
        <v>191</v>
      </c>
      <c r="L4" s="155" t="s">
        <v>1</v>
      </c>
      <c r="M4" s="155" t="s">
        <v>216</v>
      </c>
      <c r="N4" s="155" t="s">
        <v>217</v>
      </c>
      <c r="O4" s="155" t="s">
        <v>218</v>
      </c>
      <c r="P4" s="156" t="s">
        <v>17</v>
      </c>
      <c r="Q4" s="156" t="s">
        <v>18</v>
      </c>
      <c r="R4" s="155" t="s">
        <v>192</v>
      </c>
      <c r="S4" s="155" t="s">
        <v>193</v>
      </c>
      <c r="T4" s="192" t="s">
        <v>194</v>
      </c>
      <c r="U4" s="155" t="s">
        <v>195</v>
      </c>
      <c r="V4" s="155" t="s">
        <v>220</v>
      </c>
    </row>
    <row r="5" spans="2:22" ht="21" hidden="1" customHeight="1" x14ac:dyDescent="0.3">
      <c r="B5" s="371" t="s">
        <v>205</v>
      </c>
      <c r="C5" s="372"/>
      <c r="D5" s="373"/>
      <c r="E5" s="109"/>
      <c r="F5" s="109" t="s">
        <v>20</v>
      </c>
      <c r="G5" s="114">
        <f>SUM(G6:G23)</f>
        <v>54957500</v>
      </c>
      <c r="H5" s="115"/>
      <c r="I5" s="199"/>
      <c r="J5" s="40"/>
      <c r="K5" s="200"/>
      <c r="L5" s="200" t="s">
        <v>71</v>
      </c>
      <c r="M5" s="200"/>
      <c r="N5" s="200"/>
      <c r="O5" s="200"/>
      <c r="P5" s="114"/>
      <c r="Q5" s="109"/>
      <c r="R5" s="200"/>
      <c r="S5" s="201"/>
      <c r="T5" s="202"/>
      <c r="U5" s="110"/>
      <c r="V5" s="190"/>
    </row>
    <row r="6" spans="2:22" s="121" customFormat="1" ht="168.75" hidden="1" customHeight="1" x14ac:dyDescent="0.3">
      <c r="B6" s="116">
        <v>1</v>
      </c>
      <c r="C6" s="116"/>
      <c r="D6" s="117" t="s">
        <v>21</v>
      </c>
      <c r="E6" s="118" t="s">
        <v>22</v>
      </c>
      <c r="F6" s="119" t="s">
        <v>23</v>
      </c>
      <c r="G6" s="120">
        <v>2000000</v>
      </c>
      <c r="H6" s="117" t="s">
        <v>24</v>
      </c>
      <c r="I6" s="203"/>
      <c r="J6" s="204"/>
      <c r="K6" s="205"/>
      <c r="L6" s="206"/>
      <c r="M6" s="206"/>
      <c r="N6" s="206"/>
      <c r="O6" s="206"/>
      <c r="P6" s="120"/>
      <c r="Q6" s="118" t="s">
        <v>22</v>
      </c>
      <c r="R6" s="207"/>
      <c r="S6" s="208"/>
      <c r="T6" s="209"/>
      <c r="U6" s="210"/>
      <c r="V6" s="211"/>
    </row>
    <row r="7" spans="2:22" s="121" customFormat="1" ht="75" hidden="1" customHeight="1" x14ac:dyDescent="0.3">
      <c r="B7" s="116">
        <v>2</v>
      </c>
      <c r="C7" s="116"/>
      <c r="D7" s="117" t="s">
        <v>25</v>
      </c>
      <c r="E7" s="118" t="s">
        <v>26</v>
      </c>
      <c r="F7" s="119" t="s">
        <v>23</v>
      </c>
      <c r="G7" s="120">
        <v>300000</v>
      </c>
      <c r="H7" s="117" t="s">
        <v>27</v>
      </c>
      <c r="I7" s="212"/>
      <c r="J7" s="212"/>
      <c r="K7" s="213"/>
      <c r="L7" s="213"/>
      <c r="M7" s="213"/>
      <c r="N7" s="213"/>
      <c r="O7" s="213"/>
      <c r="P7" s="120"/>
      <c r="Q7" s="118" t="s">
        <v>26</v>
      </c>
      <c r="R7" s="213"/>
      <c r="S7" s="213"/>
      <c r="T7" s="213"/>
      <c r="U7" s="214"/>
      <c r="V7" s="214"/>
    </row>
    <row r="8" spans="2:22" s="121" customFormat="1" ht="112.5" hidden="1" customHeight="1" x14ac:dyDescent="0.3">
      <c r="B8" s="116">
        <v>3</v>
      </c>
      <c r="C8" s="116"/>
      <c r="D8" s="117" t="s">
        <v>28</v>
      </c>
      <c r="E8" s="118" t="s">
        <v>22</v>
      </c>
      <c r="F8" s="119" t="s">
        <v>29</v>
      </c>
      <c r="G8" s="120">
        <v>500000</v>
      </c>
      <c r="H8" s="117" t="s">
        <v>30</v>
      </c>
      <c r="I8" s="212"/>
      <c r="J8" s="212"/>
      <c r="K8" s="213"/>
      <c r="L8" s="213"/>
      <c r="M8" s="213"/>
      <c r="N8" s="213"/>
      <c r="O8" s="213"/>
      <c r="P8" s="120"/>
      <c r="Q8" s="118" t="s">
        <v>22</v>
      </c>
      <c r="R8" s="213"/>
      <c r="S8" s="213"/>
      <c r="T8" s="213"/>
      <c r="U8" s="214"/>
      <c r="V8" s="214"/>
    </row>
    <row r="9" spans="2:22" s="121" customFormat="1" ht="206.25" hidden="1" customHeight="1" x14ac:dyDescent="0.3">
      <c r="B9" s="116">
        <v>4</v>
      </c>
      <c r="C9" s="116"/>
      <c r="D9" s="117" t="s">
        <v>31</v>
      </c>
      <c r="E9" s="118" t="s">
        <v>22</v>
      </c>
      <c r="F9" s="119" t="s">
        <v>23</v>
      </c>
      <c r="G9" s="120">
        <v>1500000</v>
      </c>
      <c r="H9" s="117" t="s">
        <v>32</v>
      </c>
      <c r="I9" s="212"/>
      <c r="J9" s="212"/>
      <c r="K9" s="213"/>
      <c r="L9" s="213"/>
      <c r="M9" s="213"/>
      <c r="N9" s="213"/>
      <c r="O9" s="213"/>
      <c r="P9" s="120"/>
      <c r="Q9" s="118" t="s">
        <v>22</v>
      </c>
      <c r="R9" s="213"/>
      <c r="S9" s="213"/>
      <c r="T9" s="213"/>
      <c r="U9" s="214"/>
      <c r="V9" s="214"/>
    </row>
    <row r="10" spans="2:22" s="121" customFormat="1" ht="56.25" hidden="1" customHeight="1" x14ac:dyDescent="0.3">
      <c r="B10" s="116">
        <v>5</v>
      </c>
      <c r="C10" s="116"/>
      <c r="D10" s="117" t="s">
        <v>33</v>
      </c>
      <c r="E10" s="118" t="s">
        <v>26</v>
      </c>
      <c r="F10" s="119" t="s">
        <v>34</v>
      </c>
      <c r="G10" s="120">
        <v>800000</v>
      </c>
      <c r="H10" s="117" t="s">
        <v>35</v>
      </c>
      <c r="I10" s="212"/>
      <c r="J10" s="212"/>
      <c r="K10" s="213"/>
      <c r="L10" s="213"/>
      <c r="M10" s="213"/>
      <c r="N10" s="213"/>
      <c r="O10" s="213"/>
      <c r="P10" s="120"/>
      <c r="Q10" s="118" t="s">
        <v>26</v>
      </c>
      <c r="R10" s="213"/>
      <c r="S10" s="213"/>
      <c r="T10" s="213"/>
      <c r="U10" s="214"/>
      <c r="V10" s="214"/>
    </row>
    <row r="11" spans="2:22" s="121" customFormat="1" ht="75" hidden="1" customHeight="1" x14ac:dyDescent="0.3">
      <c r="B11" s="116">
        <v>6</v>
      </c>
      <c r="C11" s="116"/>
      <c r="D11" s="117" t="s">
        <v>36</v>
      </c>
      <c r="E11" s="118" t="s">
        <v>37</v>
      </c>
      <c r="F11" s="119" t="s">
        <v>38</v>
      </c>
      <c r="G11" s="120">
        <v>2000000</v>
      </c>
      <c r="H11" s="117" t="s">
        <v>39</v>
      </c>
      <c r="I11" s="212"/>
      <c r="J11" s="212"/>
      <c r="K11" s="213"/>
      <c r="L11" s="213"/>
      <c r="M11" s="213"/>
      <c r="N11" s="213"/>
      <c r="O11" s="213"/>
      <c r="P11" s="120"/>
      <c r="Q11" s="118" t="s">
        <v>37</v>
      </c>
      <c r="R11" s="213"/>
      <c r="S11" s="213"/>
      <c r="T11" s="213"/>
      <c r="U11" s="214"/>
      <c r="V11" s="214"/>
    </row>
    <row r="12" spans="2:22" s="121" customFormat="1" ht="93.75" hidden="1" customHeight="1" x14ac:dyDescent="0.3">
      <c r="B12" s="116">
        <v>7</v>
      </c>
      <c r="C12" s="116"/>
      <c r="D12" s="117" t="s">
        <v>40</v>
      </c>
      <c r="E12" s="118" t="s">
        <v>37</v>
      </c>
      <c r="F12" s="119" t="s">
        <v>38</v>
      </c>
      <c r="G12" s="120">
        <v>5000000</v>
      </c>
      <c r="H12" s="117" t="s">
        <v>41</v>
      </c>
      <c r="I12" s="212"/>
      <c r="J12" s="212"/>
      <c r="K12" s="213"/>
      <c r="L12" s="213"/>
      <c r="M12" s="213"/>
      <c r="N12" s="213"/>
      <c r="O12" s="213"/>
      <c r="P12" s="120"/>
      <c r="Q12" s="118" t="s">
        <v>37</v>
      </c>
      <c r="R12" s="213"/>
      <c r="S12" s="213"/>
      <c r="T12" s="213"/>
      <c r="U12" s="214"/>
      <c r="V12" s="214"/>
    </row>
    <row r="13" spans="2:22" s="121" customFormat="1" ht="187.5" hidden="1" customHeight="1" x14ac:dyDescent="0.3">
      <c r="B13" s="116">
        <v>8</v>
      </c>
      <c r="C13" s="116"/>
      <c r="D13" s="117" t="s">
        <v>42</v>
      </c>
      <c r="E13" s="118" t="s">
        <v>43</v>
      </c>
      <c r="F13" s="119" t="s">
        <v>23</v>
      </c>
      <c r="G13" s="120">
        <v>10000000</v>
      </c>
      <c r="H13" s="117" t="s">
        <v>44</v>
      </c>
      <c r="I13" s="212"/>
      <c r="J13" s="212"/>
      <c r="K13" s="213"/>
      <c r="L13" s="213"/>
      <c r="M13" s="213"/>
      <c r="N13" s="213"/>
      <c r="O13" s="213"/>
      <c r="P13" s="120"/>
      <c r="Q13" s="118" t="s">
        <v>43</v>
      </c>
      <c r="R13" s="213"/>
      <c r="S13" s="213"/>
      <c r="T13" s="213"/>
      <c r="U13" s="214"/>
      <c r="V13" s="214"/>
    </row>
    <row r="14" spans="2:22" s="121" customFormat="1" ht="93.75" hidden="1" customHeight="1" x14ac:dyDescent="0.3">
      <c r="B14" s="116">
        <v>9</v>
      </c>
      <c r="C14" s="116"/>
      <c r="D14" s="117" t="s">
        <v>45</v>
      </c>
      <c r="E14" s="118" t="s">
        <v>46</v>
      </c>
      <c r="F14" s="119" t="s">
        <v>29</v>
      </c>
      <c r="G14" s="120">
        <v>1000000</v>
      </c>
      <c r="H14" s="117" t="s">
        <v>47</v>
      </c>
      <c r="I14" s="212"/>
      <c r="J14" s="212"/>
      <c r="K14" s="213"/>
      <c r="L14" s="213"/>
      <c r="M14" s="213"/>
      <c r="N14" s="213"/>
      <c r="O14" s="213"/>
      <c r="P14" s="120"/>
      <c r="Q14" s="118" t="s">
        <v>46</v>
      </c>
      <c r="R14" s="213"/>
      <c r="S14" s="213"/>
      <c r="T14" s="213"/>
      <c r="U14" s="214"/>
      <c r="V14" s="214"/>
    </row>
    <row r="15" spans="2:22" s="121" customFormat="1" ht="93.75" hidden="1" customHeight="1" x14ac:dyDescent="0.3">
      <c r="B15" s="116">
        <v>10</v>
      </c>
      <c r="C15" s="116"/>
      <c r="D15" s="117" t="s">
        <v>48</v>
      </c>
      <c r="E15" s="118" t="s">
        <v>46</v>
      </c>
      <c r="F15" s="119" t="s">
        <v>29</v>
      </c>
      <c r="G15" s="120">
        <v>1500000</v>
      </c>
      <c r="H15" s="117" t="s">
        <v>49</v>
      </c>
      <c r="I15" s="212"/>
      <c r="J15" s="212"/>
      <c r="K15" s="213"/>
      <c r="L15" s="213"/>
      <c r="M15" s="213"/>
      <c r="N15" s="213"/>
      <c r="O15" s="213"/>
      <c r="P15" s="120"/>
      <c r="Q15" s="118" t="s">
        <v>46</v>
      </c>
      <c r="R15" s="213"/>
      <c r="S15" s="213"/>
      <c r="T15" s="213"/>
      <c r="U15" s="214"/>
      <c r="V15" s="214"/>
    </row>
    <row r="16" spans="2:22" s="121" customFormat="1" ht="112.5" hidden="1" customHeight="1" x14ac:dyDescent="0.3">
      <c r="B16" s="116">
        <v>11</v>
      </c>
      <c r="C16" s="116"/>
      <c r="D16" s="117" t="s">
        <v>50</v>
      </c>
      <c r="E16" s="118" t="s">
        <v>46</v>
      </c>
      <c r="F16" s="119" t="s">
        <v>29</v>
      </c>
      <c r="G16" s="120">
        <v>2000000</v>
      </c>
      <c r="H16" s="117" t="s">
        <v>51</v>
      </c>
      <c r="I16" s="212"/>
      <c r="J16" s="212"/>
      <c r="K16" s="213"/>
      <c r="L16" s="213"/>
      <c r="M16" s="213"/>
      <c r="N16" s="213"/>
      <c r="O16" s="213"/>
      <c r="P16" s="120"/>
      <c r="Q16" s="118" t="s">
        <v>46</v>
      </c>
      <c r="R16" s="213"/>
      <c r="S16" s="213"/>
      <c r="T16" s="213"/>
      <c r="U16" s="214"/>
      <c r="V16" s="214"/>
    </row>
    <row r="17" spans="2:22" s="121" customFormat="1" ht="56.25" hidden="1" customHeight="1" x14ac:dyDescent="0.3">
      <c r="B17" s="116">
        <v>12</v>
      </c>
      <c r="C17" s="116"/>
      <c r="D17" s="117" t="s">
        <v>52</v>
      </c>
      <c r="E17" s="118" t="s">
        <v>26</v>
      </c>
      <c r="F17" s="119" t="s">
        <v>29</v>
      </c>
      <c r="G17" s="120">
        <v>252500</v>
      </c>
      <c r="H17" s="117" t="s">
        <v>53</v>
      </c>
      <c r="I17" s="212"/>
      <c r="J17" s="212"/>
      <c r="K17" s="213"/>
      <c r="L17" s="213"/>
      <c r="M17" s="213"/>
      <c r="N17" s="213"/>
      <c r="O17" s="213"/>
      <c r="P17" s="120"/>
      <c r="Q17" s="118" t="s">
        <v>26</v>
      </c>
      <c r="R17" s="213"/>
      <c r="S17" s="213"/>
      <c r="T17" s="213"/>
      <c r="U17" s="214"/>
      <c r="V17" s="214"/>
    </row>
    <row r="18" spans="2:22" s="121" customFormat="1" ht="93.75" hidden="1" customHeight="1" x14ac:dyDescent="0.3">
      <c r="B18" s="116">
        <v>13</v>
      </c>
      <c r="C18" s="116"/>
      <c r="D18" s="117" t="s">
        <v>54</v>
      </c>
      <c r="E18" s="118" t="s">
        <v>46</v>
      </c>
      <c r="F18" s="119" t="s">
        <v>29</v>
      </c>
      <c r="G18" s="120">
        <v>1500000</v>
      </c>
      <c r="H18" s="117" t="s">
        <v>55</v>
      </c>
      <c r="I18" s="212"/>
      <c r="J18" s="212"/>
      <c r="K18" s="213"/>
      <c r="L18" s="213"/>
      <c r="M18" s="213"/>
      <c r="N18" s="213"/>
      <c r="O18" s="213"/>
      <c r="P18" s="120"/>
      <c r="Q18" s="118" t="s">
        <v>46</v>
      </c>
      <c r="R18" s="213"/>
      <c r="S18" s="213"/>
      <c r="T18" s="213"/>
      <c r="U18" s="214"/>
      <c r="V18" s="214"/>
    </row>
    <row r="19" spans="2:22" s="121" customFormat="1" ht="112.5" hidden="1" customHeight="1" x14ac:dyDescent="0.3">
      <c r="B19" s="116">
        <v>14</v>
      </c>
      <c r="C19" s="116"/>
      <c r="D19" s="117" t="s">
        <v>56</v>
      </c>
      <c r="E19" s="118" t="s">
        <v>57</v>
      </c>
      <c r="F19" s="119" t="s">
        <v>34</v>
      </c>
      <c r="G19" s="120">
        <v>20970000</v>
      </c>
      <c r="H19" s="117" t="s">
        <v>58</v>
      </c>
      <c r="I19" s="212"/>
      <c r="J19" s="212"/>
      <c r="K19" s="213"/>
      <c r="L19" s="213"/>
      <c r="M19" s="213"/>
      <c r="N19" s="213"/>
      <c r="O19" s="213"/>
      <c r="P19" s="120"/>
      <c r="Q19" s="118" t="s">
        <v>57</v>
      </c>
      <c r="R19" s="213"/>
      <c r="S19" s="213"/>
      <c r="T19" s="213"/>
      <c r="U19" s="214"/>
      <c r="V19" s="214"/>
    </row>
    <row r="20" spans="2:22" s="121" customFormat="1" ht="75" hidden="1" customHeight="1" x14ac:dyDescent="0.3">
      <c r="B20" s="116">
        <v>15</v>
      </c>
      <c r="C20" s="116"/>
      <c r="D20" s="117" t="s">
        <v>59</v>
      </c>
      <c r="E20" s="118" t="s">
        <v>26</v>
      </c>
      <c r="F20" s="119" t="s">
        <v>29</v>
      </c>
      <c r="G20" s="120">
        <v>1500000</v>
      </c>
      <c r="H20" s="117" t="s">
        <v>60</v>
      </c>
      <c r="I20" s="212"/>
      <c r="J20" s="212"/>
      <c r="K20" s="213"/>
      <c r="L20" s="213"/>
      <c r="M20" s="213"/>
      <c r="N20" s="213"/>
      <c r="O20" s="213"/>
      <c r="P20" s="120"/>
      <c r="Q20" s="118" t="s">
        <v>26</v>
      </c>
      <c r="R20" s="213"/>
      <c r="S20" s="213"/>
      <c r="T20" s="213"/>
      <c r="U20" s="214"/>
      <c r="V20" s="214"/>
    </row>
    <row r="21" spans="2:22" s="121" customFormat="1" ht="112.5" hidden="1" customHeight="1" x14ac:dyDescent="0.3">
      <c r="B21" s="116">
        <v>16</v>
      </c>
      <c r="C21" s="116"/>
      <c r="D21" s="117" t="s">
        <v>61</v>
      </c>
      <c r="E21" s="118" t="s">
        <v>62</v>
      </c>
      <c r="F21" s="119" t="s">
        <v>34</v>
      </c>
      <c r="G21" s="120">
        <v>1135000</v>
      </c>
      <c r="H21" s="117" t="s">
        <v>63</v>
      </c>
      <c r="I21" s="212"/>
      <c r="J21" s="212"/>
      <c r="K21" s="213"/>
      <c r="L21" s="213"/>
      <c r="M21" s="213"/>
      <c r="N21" s="213"/>
      <c r="O21" s="213"/>
      <c r="P21" s="120"/>
      <c r="Q21" s="118" t="s">
        <v>62</v>
      </c>
      <c r="R21" s="213"/>
      <c r="S21" s="213"/>
      <c r="T21" s="213"/>
      <c r="U21" s="214"/>
      <c r="V21" s="214"/>
    </row>
    <row r="22" spans="2:22" s="121" customFormat="1" ht="56.25" hidden="1" customHeight="1" x14ac:dyDescent="0.3">
      <c r="B22" s="116">
        <v>17</v>
      </c>
      <c r="C22" s="116"/>
      <c r="D22" s="117" t="s">
        <v>64</v>
      </c>
      <c r="E22" s="118" t="s">
        <v>65</v>
      </c>
      <c r="F22" s="119" t="s">
        <v>23</v>
      </c>
      <c r="G22" s="120">
        <v>1500000</v>
      </c>
      <c r="H22" s="117" t="s">
        <v>66</v>
      </c>
      <c r="I22" s="112"/>
      <c r="J22" s="112"/>
      <c r="K22" s="119" t="s">
        <v>71</v>
      </c>
      <c r="L22" s="214"/>
      <c r="M22" s="214"/>
      <c r="N22" s="214"/>
      <c r="O22" s="214"/>
      <c r="P22" s="120"/>
      <c r="Q22" s="119" t="s">
        <v>71</v>
      </c>
      <c r="R22" s="214"/>
      <c r="S22" s="214"/>
      <c r="T22" s="215"/>
      <c r="U22" s="214"/>
      <c r="V22" s="214"/>
    </row>
    <row r="23" spans="2:22" s="121" customFormat="1" ht="56.25" hidden="1" customHeight="1" x14ac:dyDescent="0.3">
      <c r="B23" s="116">
        <v>18</v>
      </c>
      <c r="C23" s="116"/>
      <c r="D23" s="117" t="s">
        <v>67</v>
      </c>
      <c r="E23" s="118" t="s">
        <v>65</v>
      </c>
      <c r="F23" s="119" t="s">
        <v>23</v>
      </c>
      <c r="G23" s="120">
        <v>1500000</v>
      </c>
      <c r="H23" s="117" t="s">
        <v>68</v>
      </c>
      <c r="I23" s="112"/>
      <c r="J23" s="112"/>
      <c r="K23" s="119" t="s">
        <v>71</v>
      </c>
      <c r="L23" s="214"/>
      <c r="M23" s="214"/>
      <c r="N23" s="214"/>
      <c r="O23" s="214"/>
      <c r="P23" s="119"/>
      <c r="Q23" s="119" t="s">
        <v>71</v>
      </c>
      <c r="R23" s="214"/>
      <c r="S23" s="119"/>
      <c r="T23" s="215"/>
      <c r="U23" s="214"/>
      <c r="V23" s="214"/>
    </row>
    <row r="24" spans="2:22" s="121" customFormat="1" ht="117" x14ac:dyDescent="0.3">
      <c r="B24" s="219">
        <v>1</v>
      </c>
      <c r="C24" s="219">
        <v>2561</v>
      </c>
      <c r="D24" s="111" t="s">
        <v>240</v>
      </c>
      <c r="E24" s="132" t="s">
        <v>158</v>
      </c>
      <c r="F24" s="132" t="s">
        <v>159</v>
      </c>
      <c r="G24" s="220">
        <v>22832600</v>
      </c>
      <c r="H24" s="111" t="s">
        <v>160</v>
      </c>
      <c r="I24" s="112"/>
      <c r="J24" s="112"/>
      <c r="K24" s="218" t="s">
        <v>71</v>
      </c>
      <c r="L24" s="219"/>
      <c r="M24" s="214"/>
      <c r="N24" s="214"/>
      <c r="O24" s="214"/>
      <c r="P24" s="218" t="s">
        <v>71</v>
      </c>
      <c r="Q24" s="217"/>
      <c r="R24" s="214"/>
      <c r="S24" s="218" t="s">
        <v>71</v>
      </c>
      <c r="T24" s="214"/>
      <c r="U24" s="214"/>
      <c r="V24" s="214"/>
    </row>
    <row r="25" spans="2:22" x14ac:dyDescent="0.3">
      <c r="G25" s="221">
        <f>G24</f>
        <v>22832600</v>
      </c>
      <c r="H25" s="141" t="s">
        <v>239</v>
      </c>
    </row>
  </sheetData>
  <mergeCells count="17">
    <mergeCell ref="B5:D5"/>
    <mergeCell ref="E3:E4"/>
    <mergeCell ref="F3:F4"/>
    <mergeCell ref="G3:G4"/>
    <mergeCell ref="H3:H4"/>
    <mergeCell ref="B3:B4"/>
    <mergeCell ref="C3:C4"/>
    <mergeCell ref="D3:D4"/>
    <mergeCell ref="B2:V2"/>
    <mergeCell ref="B1:V1"/>
    <mergeCell ref="M3:O3"/>
    <mergeCell ref="P3:Q3"/>
    <mergeCell ref="R3:T3"/>
    <mergeCell ref="U3:V3"/>
    <mergeCell ref="I3:I4"/>
    <mergeCell ref="J3:J4"/>
    <mergeCell ref="K3:L3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W25"/>
  <sheetViews>
    <sheetView zoomScale="90" zoomScaleNormal="90" workbookViewId="0">
      <selection activeCell="H29" sqref="H29"/>
    </sheetView>
  </sheetViews>
  <sheetFormatPr defaultRowHeight="21.75" x14ac:dyDescent="0.45"/>
  <cols>
    <col min="1" max="1" width="2.75" style="1" customWidth="1"/>
    <col min="2" max="2" width="5.75" style="1" customWidth="1"/>
    <col min="3" max="3" width="10.25" style="1" customWidth="1"/>
    <col min="4" max="4" width="15.875" style="1" customWidth="1"/>
    <col min="5" max="5" width="10.875" style="1" customWidth="1"/>
    <col min="6" max="6" width="34.125" style="1" customWidth="1"/>
    <col min="7" max="7" width="9" style="1" customWidth="1"/>
    <col min="8" max="8" width="19" style="12" customWidth="1"/>
    <col min="9" max="9" width="13.25" style="212" customWidth="1"/>
    <col min="10" max="10" width="16.125" style="212" customWidth="1"/>
    <col min="11" max="11" width="8.75" style="213" customWidth="1"/>
    <col min="12" max="12" width="7" style="213" customWidth="1"/>
    <col min="13" max="14" width="9.25" style="213" customWidth="1"/>
    <col min="15" max="15" width="8.25" style="213" customWidth="1"/>
    <col min="16" max="16" width="7.75" style="113" customWidth="1"/>
    <col min="17" max="17" width="9.125" style="113" customWidth="1"/>
    <col min="18" max="18" width="8.125" style="213" customWidth="1"/>
    <col min="19" max="20" width="9" style="213"/>
    <col min="21" max="21" width="6.125" style="213" customWidth="1"/>
    <col min="22" max="22" width="7.375" style="213" customWidth="1"/>
    <col min="23" max="257" width="9" style="1"/>
    <col min="258" max="258" width="2.75" style="1" customWidth="1"/>
    <col min="259" max="259" width="4.75" style="1" customWidth="1"/>
    <col min="260" max="260" width="28.625" style="1" customWidth="1"/>
    <col min="261" max="261" width="15.375" style="1" customWidth="1"/>
    <col min="262" max="262" width="12.375" style="1" customWidth="1"/>
    <col min="263" max="263" width="10.875" style="1" customWidth="1"/>
    <col min="264" max="264" width="26.375" style="1" customWidth="1"/>
    <col min="265" max="266" width="10.875" style="1" customWidth="1"/>
    <col min="267" max="267" width="9.375" style="1" customWidth="1"/>
    <col min="268" max="268" width="9.125" style="1" customWidth="1"/>
    <col min="269" max="513" width="9" style="1"/>
    <col min="514" max="514" width="2.75" style="1" customWidth="1"/>
    <col min="515" max="515" width="4.75" style="1" customWidth="1"/>
    <col min="516" max="516" width="28.625" style="1" customWidth="1"/>
    <col min="517" max="517" width="15.375" style="1" customWidth="1"/>
    <col min="518" max="518" width="12.375" style="1" customWidth="1"/>
    <col min="519" max="519" width="10.875" style="1" customWidth="1"/>
    <col min="520" max="520" width="26.375" style="1" customWidth="1"/>
    <col min="521" max="522" width="10.875" style="1" customWidth="1"/>
    <col min="523" max="523" width="9.375" style="1" customWidth="1"/>
    <col min="524" max="524" width="9.125" style="1" customWidth="1"/>
    <col min="525" max="769" width="9" style="1"/>
    <col min="770" max="770" width="2.75" style="1" customWidth="1"/>
    <col min="771" max="771" width="4.75" style="1" customWidth="1"/>
    <col min="772" max="772" width="28.625" style="1" customWidth="1"/>
    <col min="773" max="773" width="15.375" style="1" customWidth="1"/>
    <col min="774" max="774" width="12.375" style="1" customWidth="1"/>
    <col min="775" max="775" width="10.875" style="1" customWidth="1"/>
    <col min="776" max="776" width="26.375" style="1" customWidth="1"/>
    <col min="777" max="778" width="10.875" style="1" customWidth="1"/>
    <col min="779" max="779" width="9.375" style="1" customWidth="1"/>
    <col min="780" max="780" width="9.125" style="1" customWidth="1"/>
    <col min="781" max="1025" width="9" style="1"/>
    <col min="1026" max="1026" width="2.75" style="1" customWidth="1"/>
    <col min="1027" max="1027" width="4.75" style="1" customWidth="1"/>
    <col min="1028" max="1028" width="28.625" style="1" customWidth="1"/>
    <col min="1029" max="1029" width="15.375" style="1" customWidth="1"/>
    <col min="1030" max="1030" width="12.375" style="1" customWidth="1"/>
    <col min="1031" max="1031" width="10.875" style="1" customWidth="1"/>
    <col min="1032" max="1032" width="26.375" style="1" customWidth="1"/>
    <col min="1033" max="1034" width="10.875" style="1" customWidth="1"/>
    <col min="1035" max="1035" width="9.375" style="1" customWidth="1"/>
    <col min="1036" max="1036" width="9.125" style="1" customWidth="1"/>
    <col min="1037" max="1281" width="9" style="1"/>
    <col min="1282" max="1282" width="2.75" style="1" customWidth="1"/>
    <col min="1283" max="1283" width="4.75" style="1" customWidth="1"/>
    <col min="1284" max="1284" width="28.625" style="1" customWidth="1"/>
    <col min="1285" max="1285" width="15.375" style="1" customWidth="1"/>
    <col min="1286" max="1286" width="12.375" style="1" customWidth="1"/>
    <col min="1287" max="1287" width="10.875" style="1" customWidth="1"/>
    <col min="1288" max="1288" width="26.375" style="1" customWidth="1"/>
    <col min="1289" max="1290" width="10.875" style="1" customWidth="1"/>
    <col min="1291" max="1291" width="9.375" style="1" customWidth="1"/>
    <col min="1292" max="1292" width="9.125" style="1" customWidth="1"/>
    <col min="1293" max="1537" width="9" style="1"/>
    <col min="1538" max="1538" width="2.75" style="1" customWidth="1"/>
    <col min="1539" max="1539" width="4.75" style="1" customWidth="1"/>
    <col min="1540" max="1540" width="28.625" style="1" customWidth="1"/>
    <col min="1541" max="1541" width="15.375" style="1" customWidth="1"/>
    <col min="1542" max="1542" width="12.375" style="1" customWidth="1"/>
    <col min="1543" max="1543" width="10.875" style="1" customWidth="1"/>
    <col min="1544" max="1544" width="26.375" style="1" customWidth="1"/>
    <col min="1545" max="1546" width="10.875" style="1" customWidth="1"/>
    <col min="1547" max="1547" width="9.375" style="1" customWidth="1"/>
    <col min="1548" max="1548" width="9.125" style="1" customWidth="1"/>
    <col min="1549" max="1793" width="9" style="1"/>
    <col min="1794" max="1794" width="2.75" style="1" customWidth="1"/>
    <col min="1795" max="1795" width="4.75" style="1" customWidth="1"/>
    <col min="1796" max="1796" width="28.625" style="1" customWidth="1"/>
    <col min="1797" max="1797" width="15.375" style="1" customWidth="1"/>
    <col min="1798" max="1798" width="12.375" style="1" customWidth="1"/>
    <col min="1799" max="1799" width="10.875" style="1" customWidth="1"/>
    <col min="1800" max="1800" width="26.375" style="1" customWidth="1"/>
    <col min="1801" max="1802" width="10.875" style="1" customWidth="1"/>
    <col min="1803" max="1803" width="9.375" style="1" customWidth="1"/>
    <col min="1804" max="1804" width="9.125" style="1" customWidth="1"/>
    <col min="1805" max="2049" width="9" style="1"/>
    <col min="2050" max="2050" width="2.75" style="1" customWidth="1"/>
    <col min="2051" max="2051" width="4.75" style="1" customWidth="1"/>
    <col min="2052" max="2052" width="28.625" style="1" customWidth="1"/>
    <col min="2053" max="2053" width="15.375" style="1" customWidth="1"/>
    <col min="2054" max="2054" width="12.375" style="1" customWidth="1"/>
    <col min="2055" max="2055" width="10.875" style="1" customWidth="1"/>
    <col min="2056" max="2056" width="26.375" style="1" customWidth="1"/>
    <col min="2057" max="2058" width="10.875" style="1" customWidth="1"/>
    <col min="2059" max="2059" width="9.375" style="1" customWidth="1"/>
    <col min="2060" max="2060" width="9.125" style="1" customWidth="1"/>
    <col min="2061" max="2305" width="9" style="1"/>
    <col min="2306" max="2306" width="2.75" style="1" customWidth="1"/>
    <col min="2307" max="2307" width="4.75" style="1" customWidth="1"/>
    <col min="2308" max="2308" width="28.625" style="1" customWidth="1"/>
    <col min="2309" max="2309" width="15.375" style="1" customWidth="1"/>
    <col min="2310" max="2310" width="12.375" style="1" customWidth="1"/>
    <col min="2311" max="2311" width="10.875" style="1" customWidth="1"/>
    <col min="2312" max="2312" width="26.375" style="1" customWidth="1"/>
    <col min="2313" max="2314" width="10.875" style="1" customWidth="1"/>
    <col min="2315" max="2315" width="9.375" style="1" customWidth="1"/>
    <col min="2316" max="2316" width="9.125" style="1" customWidth="1"/>
    <col min="2317" max="2561" width="9" style="1"/>
    <col min="2562" max="2562" width="2.75" style="1" customWidth="1"/>
    <col min="2563" max="2563" width="4.75" style="1" customWidth="1"/>
    <col min="2564" max="2564" width="28.625" style="1" customWidth="1"/>
    <col min="2565" max="2565" width="15.375" style="1" customWidth="1"/>
    <col min="2566" max="2566" width="12.375" style="1" customWidth="1"/>
    <col min="2567" max="2567" width="10.875" style="1" customWidth="1"/>
    <col min="2568" max="2568" width="26.375" style="1" customWidth="1"/>
    <col min="2569" max="2570" width="10.875" style="1" customWidth="1"/>
    <col min="2571" max="2571" width="9.375" style="1" customWidth="1"/>
    <col min="2572" max="2572" width="9.125" style="1" customWidth="1"/>
    <col min="2573" max="2817" width="9" style="1"/>
    <col min="2818" max="2818" width="2.75" style="1" customWidth="1"/>
    <col min="2819" max="2819" width="4.75" style="1" customWidth="1"/>
    <col min="2820" max="2820" width="28.625" style="1" customWidth="1"/>
    <col min="2821" max="2821" width="15.375" style="1" customWidth="1"/>
    <col min="2822" max="2822" width="12.375" style="1" customWidth="1"/>
    <col min="2823" max="2823" width="10.875" style="1" customWidth="1"/>
    <col min="2824" max="2824" width="26.375" style="1" customWidth="1"/>
    <col min="2825" max="2826" width="10.875" style="1" customWidth="1"/>
    <col min="2827" max="2827" width="9.375" style="1" customWidth="1"/>
    <col min="2828" max="2828" width="9.125" style="1" customWidth="1"/>
    <col min="2829" max="3073" width="9" style="1"/>
    <col min="3074" max="3074" width="2.75" style="1" customWidth="1"/>
    <col min="3075" max="3075" width="4.75" style="1" customWidth="1"/>
    <col min="3076" max="3076" width="28.625" style="1" customWidth="1"/>
    <col min="3077" max="3077" width="15.375" style="1" customWidth="1"/>
    <col min="3078" max="3078" width="12.375" style="1" customWidth="1"/>
    <col min="3079" max="3079" width="10.875" style="1" customWidth="1"/>
    <col min="3080" max="3080" width="26.375" style="1" customWidth="1"/>
    <col min="3081" max="3082" width="10.875" style="1" customWidth="1"/>
    <col min="3083" max="3083" width="9.375" style="1" customWidth="1"/>
    <col min="3084" max="3084" width="9.125" style="1" customWidth="1"/>
    <col min="3085" max="3329" width="9" style="1"/>
    <col min="3330" max="3330" width="2.75" style="1" customWidth="1"/>
    <col min="3331" max="3331" width="4.75" style="1" customWidth="1"/>
    <col min="3332" max="3332" width="28.625" style="1" customWidth="1"/>
    <col min="3333" max="3333" width="15.375" style="1" customWidth="1"/>
    <col min="3334" max="3334" width="12.375" style="1" customWidth="1"/>
    <col min="3335" max="3335" width="10.875" style="1" customWidth="1"/>
    <col min="3336" max="3336" width="26.375" style="1" customWidth="1"/>
    <col min="3337" max="3338" width="10.875" style="1" customWidth="1"/>
    <col min="3339" max="3339" width="9.375" style="1" customWidth="1"/>
    <col min="3340" max="3340" width="9.125" style="1" customWidth="1"/>
    <col min="3341" max="3585" width="9" style="1"/>
    <col min="3586" max="3586" width="2.75" style="1" customWidth="1"/>
    <col min="3587" max="3587" width="4.75" style="1" customWidth="1"/>
    <col min="3588" max="3588" width="28.625" style="1" customWidth="1"/>
    <col min="3589" max="3589" width="15.375" style="1" customWidth="1"/>
    <col min="3590" max="3590" width="12.375" style="1" customWidth="1"/>
    <col min="3591" max="3591" width="10.875" style="1" customWidth="1"/>
    <col min="3592" max="3592" width="26.375" style="1" customWidth="1"/>
    <col min="3593" max="3594" width="10.875" style="1" customWidth="1"/>
    <col min="3595" max="3595" width="9.375" style="1" customWidth="1"/>
    <col min="3596" max="3596" width="9.125" style="1" customWidth="1"/>
    <col min="3597" max="3841" width="9" style="1"/>
    <col min="3842" max="3842" width="2.75" style="1" customWidth="1"/>
    <col min="3843" max="3843" width="4.75" style="1" customWidth="1"/>
    <col min="3844" max="3844" width="28.625" style="1" customWidth="1"/>
    <col min="3845" max="3845" width="15.375" style="1" customWidth="1"/>
    <col min="3846" max="3846" width="12.375" style="1" customWidth="1"/>
    <col min="3847" max="3847" width="10.875" style="1" customWidth="1"/>
    <col min="3848" max="3848" width="26.375" style="1" customWidth="1"/>
    <col min="3849" max="3850" width="10.875" style="1" customWidth="1"/>
    <col min="3851" max="3851" width="9.375" style="1" customWidth="1"/>
    <col min="3852" max="3852" width="9.125" style="1" customWidth="1"/>
    <col min="3853" max="4097" width="9" style="1"/>
    <col min="4098" max="4098" width="2.75" style="1" customWidth="1"/>
    <col min="4099" max="4099" width="4.75" style="1" customWidth="1"/>
    <col min="4100" max="4100" width="28.625" style="1" customWidth="1"/>
    <col min="4101" max="4101" width="15.375" style="1" customWidth="1"/>
    <col min="4102" max="4102" width="12.375" style="1" customWidth="1"/>
    <col min="4103" max="4103" width="10.875" style="1" customWidth="1"/>
    <col min="4104" max="4104" width="26.375" style="1" customWidth="1"/>
    <col min="4105" max="4106" width="10.875" style="1" customWidth="1"/>
    <col min="4107" max="4107" width="9.375" style="1" customWidth="1"/>
    <col min="4108" max="4108" width="9.125" style="1" customWidth="1"/>
    <col min="4109" max="4353" width="9" style="1"/>
    <col min="4354" max="4354" width="2.75" style="1" customWidth="1"/>
    <col min="4355" max="4355" width="4.75" style="1" customWidth="1"/>
    <col min="4356" max="4356" width="28.625" style="1" customWidth="1"/>
    <col min="4357" max="4357" width="15.375" style="1" customWidth="1"/>
    <col min="4358" max="4358" width="12.375" style="1" customWidth="1"/>
    <col min="4359" max="4359" width="10.875" style="1" customWidth="1"/>
    <col min="4360" max="4360" width="26.375" style="1" customWidth="1"/>
    <col min="4361" max="4362" width="10.875" style="1" customWidth="1"/>
    <col min="4363" max="4363" width="9.375" style="1" customWidth="1"/>
    <col min="4364" max="4364" width="9.125" style="1" customWidth="1"/>
    <col min="4365" max="4609" width="9" style="1"/>
    <col min="4610" max="4610" width="2.75" style="1" customWidth="1"/>
    <col min="4611" max="4611" width="4.75" style="1" customWidth="1"/>
    <col min="4612" max="4612" width="28.625" style="1" customWidth="1"/>
    <col min="4613" max="4613" width="15.375" style="1" customWidth="1"/>
    <col min="4614" max="4614" width="12.375" style="1" customWidth="1"/>
    <col min="4615" max="4615" width="10.875" style="1" customWidth="1"/>
    <col min="4616" max="4616" width="26.375" style="1" customWidth="1"/>
    <col min="4617" max="4618" width="10.875" style="1" customWidth="1"/>
    <col min="4619" max="4619" width="9.375" style="1" customWidth="1"/>
    <col min="4620" max="4620" width="9.125" style="1" customWidth="1"/>
    <col min="4621" max="4865" width="9" style="1"/>
    <col min="4866" max="4866" width="2.75" style="1" customWidth="1"/>
    <col min="4867" max="4867" width="4.75" style="1" customWidth="1"/>
    <col min="4868" max="4868" width="28.625" style="1" customWidth="1"/>
    <col min="4869" max="4869" width="15.375" style="1" customWidth="1"/>
    <col min="4870" max="4870" width="12.375" style="1" customWidth="1"/>
    <col min="4871" max="4871" width="10.875" style="1" customWidth="1"/>
    <col min="4872" max="4872" width="26.375" style="1" customWidth="1"/>
    <col min="4873" max="4874" width="10.875" style="1" customWidth="1"/>
    <col min="4875" max="4875" width="9.375" style="1" customWidth="1"/>
    <col min="4876" max="4876" width="9.125" style="1" customWidth="1"/>
    <col min="4877" max="5121" width="9" style="1"/>
    <col min="5122" max="5122" width="2.75" style="1" customWidth="1"/>
    <col min="5123" max="5123" width="4.75" style="1" customWidth="1"/>
    <col min="5124" max="5124" width="28.625" style="1" customWidth="1"/>
    <col min="5125" max="5125" width="15.375" style="1" customWidth="1"/>
    <col min="5126" max="5126" width="12.375" style="1" customWidth="1"/>
    <col min="5127" max="5127" width="10.875" style="1" customWidth="1"/>
    <col min="5128" max="5128" width="26.375" style="1" customWidth="1"/>
    <col min="5129" max="5130" width="10.875" style="1" customWidth="1"/>
    <col min="5131" max="5131" width="9.375" style="1" customWidth="1"/>
    <col min="5132" max="5132" width="9.125" style="1" customWidth="1"/>
    <col min="5133" max="5377" width="9" style="1"/>
    <col min="5378" max="5378" width="2.75" style="1" customWidth="1"/>
    <col min="5379" max="5379" width="4.75" style="1" customWidth="1"/>
    <col min="5380" max="5380" width="28.625" style="1" customWidth="1"/>
    <col min="5381" max="5381" width="15.375" style="1" customWidth="1"/>
    <col min="5382" max="5382" width="12.375" style="1" customWidth="1"/>
    <col min="5383" max="5383" width="10.875" style="1" customWidth="1"/>
    <col min="5384" max="5384" width="26.375" style="1" customWidth="1"/>
    <col min="5385" max="5386" width="10.875" style="1" customWidth="1"/>
    <col min="5387" max="5387" width="9.375" style="1" customWidth="1"/>
    <col min="5388" max="5388" width="9.125" style="1" customWidth="1"/>
    <col min="5389" max="5633" width="9" style="1"/>
    <col min="5634" max="5634" width="2.75" style="1" customWidth="1"/>
    <col min="5635" max="5635" width="4.75" style="1" customWidth="1"/>
    <col min="5636" max="5636" width="28.625" style="1" customWidth="1"/>
    <col min="5637" max="5637" width="15.375" style="1" customWidth="1"/>
    <col min="5638" max="5638" width="12.375" style="1" customWidth="1"/>
    <col min="5639" max="5639" width="10.875" style="1" customWidth="1"/>
    <col min="5640" max="5640" width="26.375" style="1" customWidth="1"/>
    <col min="5641" max="5642" width="10.875" style="1" customWidth="1"/>
    <col min="5643" max="5643" width="9.375" style="1" customWidth="1"/>
    <col min="5644" max="5644" width="9.125" style="1" customWidth="1"/>
    <col min="5645" max="5889" width="9" style="1"/>
    <col min="5890" max="5890" width="2.75" style="1" customWidth="1"/>
    <col min="5891" max="5891" width="4.75" style="1" customWidth="1"/>
    <col min="5892" max="5892" width="28.625" style="1" customWidth="1"/>
    <col min="5893" max="5893" width="15.375" style="1" customWidth="1"/>
    <col min="5894" max="5894" width="12.375" style="1" customWidth="1"/>
    <col min="5895" max="5895" width="10.875" style="1" customWidth="1"/>
    <col min="5896" max="5896" width="26.375" style="1" customWidth="1"/>
    <col min="5897" max="5898" width="10.875" style="1" customWidth="1"/>
    <col min="5899" max="5899" width="9.375" style="1" customWidth="1"/>
    <col min="5900" max="5900" width="9.125" style="1" customWidth="1"/>
    <col min="5901" max="6145" width="9" style="1"/>
    <col min="6146" max="6146" width="2.75" style="1" customWidth="1"/>
    <col min="6147" max="6147" width="4.75" style="1" customWidth="1"/>
    <col min="6148" max="6148" width="28.625" style="1" customWidth="1"/>
    <col min="6149" max="6149" width="15.375" style="1" customWidth="1"/>
    <col min="6150" max="6150" width="12.375" style="1" customWidth="1"/>
    <col min="6151" max="6151" width="10.875" style="1" customWidth="1"/>
    <col min="6152" max="6152" width="26.375" style="1" customWidth="1"/>
    <col min="6153" max="6154" width="10.875" style="1" customWidth="1"/>
    <col min="6155" max="6155" width="9.375" style="1" customWidth="1"/>
    <col min="6156" max="6156" width="9.125" style="1" customWidth="1"/>
    <col min="6157" max="6401" width="9" style="1"/>
    <col min="6402" max="6402" width="2.75" style="1" customWidth="1"/>
    <col min="6403" max="6403" width="4.75" style="1" customWidth="1"/>
    <col min="6404" max="6404" width="28.625" style="1" customWidth="1"/>
    <col min="6405" max="6405" width="15.375" style="1" customWidth="1"/>
    <col min="6406" max="6406" width="12.375" style="1" customWidth="1"/>
    <col min="6407" max="6407" width="10.875" style="1" customWidth="1"/>
    <col min="6408" max="6408" width="26.375" style="1" customWidth="1"/>
    <col min="6409" max="6410" width="10.875" style="1" customWidth="1"/>
    <col min="6411" max="6411" width="9.375" style="1" customWidth="1"/>
    <col min="6412" max="6412" width="9.125" style="1" customWidth="1"/>
    <col min="6413" max="6657" width="9" style="1"/>
    <col min="6658" max="6658" width="2.75" style="1" customWidth="1"/>
    <col min="6659" max="6659" width="4.75" style="1" customWidth="1"/>
    <col min="6660" max="6660" width="28.625" style="1" customWidth="1"/>
    <col min="6661" max="6661" width="15.375" style="1" customWidth="1"/>
    <col min="6662" max="6662" width="12.375" style="1" customWidth="1"/>
    <col min="6663" max="6663" width="10.875" style="1" customWidth="1"/>
    <col min="6664" max="6664" width="26.375" style="1" customWidth="1"/>
    <col min="6665" max="6666" width="10.875" style="1" customWidth="1"/>
    <col min="6667" max="6667" width="9.375" style="1" customWidth="1"/>
    <col min="6668" max="6668" width="9.125" style="1" customWidth="1"/>
    <col min="6669" max="6913" width="9" style="1"/>
    <col min="6914" max="6914" width="2.75" style="1" customWidth="1"/>
    <col min="6915" max="6915" width="4.75" style="1" customWidth="1"/>
    <col min="6916" max="6916" width="28.625" style="1" customWidth="1"/>
    <col min="6917" max="6917" width="15.375" style="1" customWidth="1"/>
    <col min="6918" max="6918" width="12.375" style="1" customWidth="1"/>
    <col min="6919" max="6919" width="10.875" style="1" customWidth="1"/>
    <col min="6920" max="6920" width="26.375" style="1" customWidth="1"/>
    <col min="6921" max="6922" width="10.875" style="1" customWidth="1"/>
    <col min="6923" max="6923" width="9.375" style="1" customWidth="1"/>
    <col min="6924" max="6924" width="9.125" style="1" customWidth="1"/>
    <col min="6925" max="7169" width="9" style="1"/>
    <col min="7170" max="7170" width="2.75" style="1" customWidth="1"/>
    <col min="7171" max="7171" width="4.75" style="1" customWidth="1"/>
    <col min="7172" max="7172" width="28.625" style="1" customWidth="1"/>
    <col min="7173" max="7173" width="15.375" style="1" customWidth="1"/>
    <col min="7174" max="7174" width="12.375" style="1" customWidth="1"/>
    <col min="7175" max="7175" width="10.875" style="1" customWidth="1"/>
    <col min="7176" max="7176" width="26.375" style="1" customWidth="1"/>
    <col min="7177" max="7178" width="10.875" style="1" customWidth="1"/>
    <col min="7179" max="7179" width="9.375" style="1" customWidth="1"/>
    <col min="7180" max="7180" width="9.125" style="1" customWidth="1"/>
    <col min="7181" max="7425" width="9" style="1"/>
    <col min="7426" max="7426" width="2.75" style="1" customWidth="1"/>
    <col min="7427" max="7427" width="4.75" style="1" customWidth="1"/>
    <col min="7428" max="7428" width="28.625" style="1" customWidth="1"/>
    <col min="7429" max="7429" width="15.375" style="1" customWidth="1"/>
    <col min="7430" max="7430" width="12.375" style="1" customWidth="1"/>
    <col min="7431" max="7431" width="10.875" style="1" customWidth="1"/>
    <col min="7432" max="7432" width="26.375" style="1" customWidth="1"/>
    <col min="7433" max="7434" width="10.875" style="1" customWidth="1"/>
    <col min="7435" max="7435" width="9.375" style="1" customWidth="1"/>
    <col min="7436" max="7436" width="9.125" style="1" customWidth="1"/>
    <col min="7437" max="7681" width="9" style="1"/>
    <col min="7682" max="7682" width="2.75" style="1" customWidth="1"/>
    <col min="7683" max="7683" width="4.75" style="1" customWidth="1"/>
    <col min="7684" max="7684" width="28.625" style="1" customWidth="1"/>
    <col min="7685" max="7685" width="15.375" style="1" customWidth="1"/>
    <col min="7686" max="7686" width="12.375" style="1" customWidth="1"/>
    <col min="7687" max="7687" width="10.875" style="1" customWidth="1"/>
    <col min="7688" max="7688" width="26.375" style="1" customWidth="1"/>
    <col min="7689" max="7690" width="10.875" style="1" customWidth="1"/>
    <col min="7691" max="7691" width="9.375" style="1" customWidth="1"/>
    <col min="7692" max="7692" width="9.125" style="1" customWidth="1"/>
    <col min="7693" max="7937" width="9" style="1"/>
    <col min="7938" max="7938" width="2.75" style="1" customWidth="1"/>
    <col min="7939" max="7939" width="4.75" style="1" customWidth="1"/>
    <col min="7940" max="7940" width="28.625" style="1" customWidth="1"/>
    <col min="7941" max="7941" width="15.375" style="1" customWidth="1"/>
    <col min="7942" max="7942" width="12.375" style="1" customWidth="1"/>
    <col min="7943" max="7943" width="10.875" style="1" customWidth="1"/>
    <col min="7944" max="7944" width="26.375" style="1" customWidth="1"/>
    <col min="7945" max="7946" width="10.875" style="1" customWidth="1"/>
    <col min="7947" max="7947" width="9.375" style="1" customWidth="1"/>
    <col min="7948" max="7948" width="9.125" style="1" customWidth="1"/>
    <col min="7949" max="8193" width="9" style="1"/>
    <col min="8194" max="8194" width="2.75" style="1" customWidth="1"/>
    <col min="8195" max="8195" width="4.75" style="1" customWidth="1"/>
    <col min="8196" max="8196" width="28.625" style="1" customWidth="1"/>
    <col min="8197" max="8197" width="15.375" style="1" customWidth="1"/>
    <col min="8198" max="8198" width="12.375" style="1" customWidth="1"/>
    <col min="8199" max="8199" width="10.875" style="1" customWidth="1"/>
    <col min="8200" max="8200" width="26.375" style="1" customWidth="1"/>
    <col min="8201" max="8202" width="10.875" style="1" customWidth="1"/>
    <col min="8203" max="8203" width="9.375" style="1" customWidth="1"/>
    <col min="8204" max="8204" width="9.125" style="1" customWidth="1"/>
    <col min="8205" max="8449" width="9" style="1"/>
    <col min="8450" max="8450" width="2.75" style="1" customWidth="1"/>
    <col min="8451" max="8451" width="4.75" style="1" customWidth="1"/>
    <col min="8452" max="8452" width="28.625" style="1" customWidth="1"/>
    <col min="8453" max="8453" width="15.375" style="1" customWidth="1"/>
    <col min="8454" max="8454" width="12.375" style="1" customWidth="1"/>
    <col min="8455" max="8455" width="10.875" style="1" customWidth="1"/>
    <col min="8456" max="8456" width="26.375" style="1" customWidth="1"/>
    <col min="8457" max="8458" width="10.875" style="1" customWidth="1"/>
    <col min="8459" max="8459" width="9.375" style="1" customWidth="1"/>
    <col min="8460" max="8460" width="9.125" style="1" customWidth="1"/>
    <col min="8461" max="8705" width="9" style="1"/>
    <col min="8706" max="8706" width="2.75" style="1" customWidth="1"/>
    <col min="8707" max="8707" width="4.75" style="1" customWidth="1"/>
    <col min="8708" max="8708" width="28.625" style="1" customWidth="1"/>
    <col min="8709" max="8709" width="15.375" style="1" customWidth="1"/>
    <col min="8710" max="8710" width="12.375" style="1" customWidth="1"/>
    <col min="8711" max="8711" width="10.875" style="1" customWidth="1"/>
    <col min="8712" max="8712" width="26.375" style="1" customWidth="1"/>
    <col min="8713" max="8714" width="10.875" style="1" customWidth="1"/>
    <col min="8715" max="8715" width="9.375" style="1" customWidth="1"/>
    <col min="8716" max="8716" width="9.125" style="1" customWidth="1"/>
    <col min="8717" max="8961" width="9" style="1"/>
    <col min="8962" max="8962" width="2.75" style="1" customWidth="1"/>
    <col min="8963" max="8963" width="4.75" style="1" customWidth="1"/>
    <col min="8964" max="8964" width="28.625" style="1" customWidth="1"/>
    <col min="8965" max="8965" width="15.375" style="1" customWidth="1"/>
    <col min="8966" max="8966" width="12.375" style="1" customWidth="1"/>
    <col min="8967" max="8967" width="10.875" style="1" customWidth="1"/>
    <col min="8968" max="8968" width="26.375" style="1" customWidth="1"/>
    <col min="8969" max="8970" width="10.875" style="1" customWidth="1"/>
    <col min="8971" max="8971" width="9.375" style="1" customWidth="1"/>
    <col min="8972" max="8972" width="9.125" style="1" customWidth="1"/>
    <col min="8973" max="9217" width="9" style="1"/>
    <col min="9218" max="9218" width="2.75" style="1" customWidth="1"/>
    <col min="9219" max="9219" width="4.75" style="1" customWidth="1"/>
    <col min="9220" max="9220" width="28.625" style="1" customWidth="1"/>
    <col min="9221" max="9221" width="15.375" style="1" customWidth="1"/>
    <col min="9222" max="9222" width="12.375" style="1" customWidth="1"/>
    <col min="9223" max="9223" width="10.875" style="1" customWidth="1"/>
    <col min="9224" max="9224" width="26.375" style="1" customWidth="1"/>
    <col min="9225" max="9226" width="10.875" style="1" customWidth="1"/>
    <col min="9227" max="9227" width="9.375" style="1" customWidth="1"/>
    <col min="9228" max="9228" width="9.125" style="1" customWidth="1"/>
    <col min="9229" max="9473" width="9" style="1"/>
    <col min="9474" max="9474" width="2.75" style="1" customWidth="1"/>
    <col min="9475" max="9475" width="4.75" style="1" customWidth="1"/>
    <col min="9476" max="9476" width="28.625" style="1" customWidth="1"/>
    <col min="9477" max="9477" width="15.375" style="1" customWidth="1"/>
    <col min="9478" max="9478" width="12.375" style="1" customWidth="1"/>
    <col min="9479" max="9479" width="10.875" style="1" customWidth="1"/>
    <col min="9480" max="9480" width="26.375" style="1" customWidth="1"/>
    <col min="9481" max="9482" width="10.875" style="1" customWidth="1"/>
    <col min="9483" max="9483" width="9.375" style="1" customWidth="1"/>
    <col min="9484" max="9484" width="9.125" style="1" customWidth="1"/>
    <col min="9485" max="9729" width="9" style="1"/>
    <col min="9730" max="9730" width="2.75" style="1" customWidth="1"/>
    <col min="9731" max="9731" width="4.75" style="1" customWidth="1"/>
    <col min="9732" max="9732" width="28.625" style="1" customWidth="1"/>
    <col min="9733" max="9733" width="15.375" style="1" customWidth="1"/>
    <col min="9734" max="9734" width="12.375" style="1" customWidth="1"/>
    <col min="9735" max="9735" width="10.875" style="1" customWidth="1"/>
    <col min="9736" max="9736" width="26.375" style="1" customWidth="1"/>
    <col min="9737" max="9738" width="10.875" style="1" customWidth="1"/>
    <col min="9739" max="9739" width="9.375" style="1" customWidth="1"/>
    <col min="9740" max="9740" width="9.125" style="1" customWidth="1"/>
    <col min="9741" max="9985" width="9" style="1"/>
    <col min="9986" max="9986" width="2.75" style="1" customWidth="1"/>
    <col min="9987" max="9987" width="4.75" style="1" customWidth="1"/>
    <col min="9988" max="9988" width="28.625" style="1" customWidth="1"/>
    <col min="9989" max="9989" width="15.375" style="1" customWidth="1"/>
    <col min="9990" max="9990" width="12.375" style="1" customWidth="1"/>
    <col min="9991" max="9991" width="10.875" style="1" customWidth="1"/>
    <col min="9992" max="9992" width="26.375" style="1" customWidth="1"/>
    <col min="9993" max="9994" width="10.875" style="1" customWidth="1"/>
    <col min="9995" max="9995" width="9.375" style="1" customWidth="1"/>
    <col min="9996" max="9996" width="9.125" style="1" customWidth="1"/>
    <col min="9997" max="10241" width="9" style="1"/>
    <col min="10242" max="10242" width="2.75" style="1" customWidth="1"/>
    <col min="10243" max="10243" width="4.75" style="1" customWidth="1"/>
    <col min="10244" max="10244" width="28.625" style="1" customWidth="1"/>
    <col min="10245" max="10245" width="15.375" style="1" customWidth="1"/>
    <col min="10246" max="10246" width="12.375" style="1" customWidth="1"/>
    <col min="10247" max="10247" width="10.875" style="1" customWidth="1"/>
    <col min="10248" max="10248" width="26.375" style="1" customWidth="1"/>
    <col min="10249" max="10250" width="10.875" style="1" customWidth="1"/>
    <col min="10251" max="10251" width="9.375" style="1" customWidth="1"/>
    <col min="10252" max="10252" width="9.125" style="1" customWidth="1"/>
    <col min="10253" max="10497" width="9" style="1"/>
    <col min="10498" max="10498" width="2.75" style="1" customWidth="1"/>
    <col min="10499" max="10499" width="4.75" style="1" customWidth="1"/>
    <col min="10500" max="10500" width="28.625" style="1" customWidth="1"/>
    <col min="10501" max="10501" width="15.375" style="1" customWidth="1"/>
    <col min="10502" max="10502" width="12.375" style="1" customWidth="1"/>
    <col min="10503" max="10503" width="10.875" style="1" customWidth="1"/>
    <col min="10504" max="10504" width="26.375" style="1" customWidth="1"/>
    <col min="10505" max="10506" width="10.875" style="1" customWidth="1"/>
    <col min="10507" max="10507" width="9.375" style="1" customWidth="1"/>
    <col min="10508" max="10508" width="9.125" style="1" customWidth="1"/>
    <col min="10509" max="10753" width="9" style="1"/>
    <col min="10754" max="10754" width="2.75" style="1" customWidth="1"/>
    <col min="10755" max="10755" width="4.75" style="1" customWidth="1"/>
    <col min="10756" max="10756" width="28.625" style="1" customWidth="1"/>
    <col min="10757" max="10757" width="15.375" style="1" customWidth="1"/>
    <col min="10758" max="10758" width="12.375" style="1" customWidth="1"/>
    <col min="10759" max="10759" width="10.875" style="1" customWidth="1"/>
    <col min="10760" max="10760" width="26.375" style="1" customWidth="1"/>
    <col min="10761" max="10762" width="10.875" style="1" customWidth="1"/>
    <col min="10763" max="10763" width="9.375" style="1" customWidth="1"/>
    <col min="10764" max="10764" width="9.125" style="1" customWidth="1"/>
    <col min="10765" max="11009" width="9" style="1"/>
    <col min="11010" max="11010" width="2.75" style="1" customWidth="1"/>
    <col min="11011" max="11011" width="4.75" style="1" customWidth="1"/>
    <col min="11012" max="11012" width="28.625" style="1" customWidth="1"/>
    <col min="11013" max="11013" width="15.375" style="1" customWidth="1"/>
    <col min="11014" max="11014" width="12.375" style="1" customWidth="1"/>
    <col min="11015" max="11015" width="10.875" style="1" customWidth="1"/>
    <col min="11016" max="11016" width="26.375" style="1" customWidth="1"/>
    <col min="11017" max="11018" width="10.875" style="1" customWidth="1"/>
    <col min="11019" max="11019" width="9.375" style="1" customWidth="1"/>
    <col min="11020" max="11020" width="9.125" style="1" customWidth="1"/>
    <col min="11021" max="11265" width="9" style="1"/>
    <col min="11266" max="11266" width="2.75" style="1" customWidth="1"/>
    <col min="11267" max="11267" width="4.75" style="1" customWidth="1"/>
    <col min="11268" max="11268" width="28.625" style="1" customWidth="1"/>
    <col min="11269" max="11269" width="15.375" style="1" customWidth="1"/>
    <col min="11270" max="11270" width="12.375" style="1" customWidth="1"/>
    <col min="11271" max="11271" width="10.875" style="1" customWidth="1"/>
    <col min="11272" max="11272" width="26.375" style="1" customWidth="1"/>
    <col min="11273" max="11274" width="10.875" style="1" customWidth="1"/>
    <col min="11275" max="11275" width="9.375" style="1" customWidth="1"/>
    <col min="11276" max="11276" width="9.125" style="1" customWidth="1"/>
    <col min="11277" max="11521" width="9" style="1"/>
    <col min="11522" max="11522" width="2.75" style="1" customWidth="1"/>
    <col min="11523" max="11523" width="4.75" style="1" customWidth="1"/>
    <col min="11524" max="11524" width="28.625" style="1" customWidth="1"/>
    <col min="11525" max="11525" width="15.375" style="1" customWidth="1"/>
    <col min="11526" max="11526" width="12.375" style="1" customWidth="1"/>
    <col min="11527" max="11527" width="10.875" style="1" customWidth="1"/>
    <col min="11528" max="11528" width="26.375" style="1" customWidth="1"/>
    <col min="11529" max="11530" width="10.875" style="1" customWidth="1"/>
    <col min="11531" max="11531" width="9.375" style="1" customWidth="1"/>
    <col min="11532" max="11532" width="9.125" style="1" customWidth="1"/>
    <col min="11533" max="11777" width="9" style="1"/>
    <col min="11778" max="11778" width="2.75" style="1" customWidth="1"/>
    <col min="11779" max="11779" width="4.75" style="1" customWidth="1"/>
    <col min="11780" max="11780" width="28.625" style="1" customWidth="1"/>
    <col min="11781" max="11781" width="15.375" style="1" customWidth="1"/>
    <col min="11782" max="11782" width="12.375" style="1" customWidth="1"/>
    <col min="11783" max="11783" width="10.875" style="1" customWidth="1"/>
    <col min="11784" max="11784" width="26.375" style="1" customWidth="1"/>
    <col min="11785" max="11786" width="10.875" style="1" customWidth="1"/>
    <col min="11787" max="11787" width="9.375" style="1" customWidth="1"/>
    <col min="11788" max="11788" width="9.125" style="1" customWidth="1"/>
    <col min="11789" max="12033" width="9" style="1"/>
    <col min="12034" max="12034" width="2.75" style="1" customWidth="1"/>
    <col min="12035" max="12035" width="4.75" style="1" customWidth="1"/>
    <col min="12036" max="12036" width="28.625" style="1" customWidth="1"/>
    <col min="12037" max="12037" width="15.375" style="1" customWidth="1"/>
    <col min="12038" max="12038" width="12.375" style="1" customWidth="1"/>
    <col min="12039" max="12039" width="10.875" style="1" customWidth="1"/>
    <col min="12040" max="12040" width="26.375" style="1" customWidth="1"/>
    <col min="12041" max="12042" width="10.875" style="1" customWidth="1"/>
    <col min="12043" max="12043" width="9.375" style="1" customWidth="1"/>
    <col min="12044" max="12044" width="9.125" style="1" customWidth="1"/>
    <col min="12045" max="12289" width="9" style="1"/>
    <col min="12290" max="12290" width="2.75" style="1" customWidth="1"/>
    <col min="12291" max="12291" width="4.75" style="1" customWidth="1"/>
    <col min="12292" max="12292" width="28.625" style="1" customWidth="1"/>
    <col min="12293" max="12293" width="15.375" style="1" customWidth="1"/>
    <col min="12294" max="12294" width="12.375" style="1" customWidth="1"/>
    <col min="12295" max="12295" width="10.875" style="1" customWidth="1"/>
    <col min="12296" max="12296" width="26.375" style="1" customWidth="1"/>
    <col min="12297" max="12298" width="10.875" style="1" customWidth="1"/>
    <col min="12299" max="12299" width="9.375" style="1" customWidth="1"/>
    <col min="12300" max="12300" width="9.125" style="1" customWidth="1"/>
    <col min="12301" max="12545" width="9" style="1"/>
    <col min="12546" max="12546" width="2.75" style="1" customWidth="1"/>
    <col min="12547" max="12547" width="4.75" style="1" customWidth="1"/>
    <col min="12548" max="12548" width="28.625" style="1" customWidth="1"/>
    <col min="12549" max="12549" width="15.375" style="1" customWidth="1"/>
    <col min="12550" max="12550" width="12.375" style="1" customWidth="1"/>
    <col min="12551" max="12551" width="10.875" style="1" customWidth="1"/>
    <col min="12552" max="12552" width="26.375" style="1" customWidth="1"/>
    <col min="12553" max="12554" width="10.875" style="1" customWidth="1"/>
    <col min="12555" max="12555" width="9.375" style="1" customWidth="1"/>
    <col min="12556" max="12556" width="9.125" style="1" customWidth="1"/>
    <col min="12557" max="12801" width="9" style="1"/>
    <col min="12802" max="12802" width="2.75" style="1" customWidth="1"/>
    <col min="12803" max="12803" width="4.75" style="1" customWidth="1"/>
    <col min="12804" max="12804" width="28.625" style="1" customWidth="1"/>
    <col min="12805" max="12805" width="15.375" style="1" customWidth="1"/>
    <col min="12806" max="12806" width="12.375" style="1" customWidth="1"/>
    <col min="12807" max="12807" width="10.875" style="1" customWidth="1"/>
    <col min="12808" max="12808" width="26.375" style="1" customWidth="1"/>
    <col min="12809" max="12810" width="10.875" style="1" customWidth="1"/>
    <col min="12811" max="12811" width="9.375" style="1" customWidth="1"/>
    <col min="12812" max="12812" width="9.125" style="1" customWidth="1"/>
    <col min="12813" max="13057" width="9" style="1"/>
    <col min="13058" max="13058" width="2.75" style="1" customWidth="1"/>
    <col min="13059" max="13059" width="4.75" style="1" customWidth="1"/>
    <col min="13060" max="13060" width="28.625" style="1" customWidth="1"/>
    <col min="13061" max="13061" width="15.375" style="1" customWidth="1"/>
    <col min="13062" max="13062" width="12.375" style="1" customWidth="1"/>
    <col min="13063" max="13063" width="10.875" style="1" customWidth="1"/>
    <col min="13064" max="13064" width="26.375" style="1" customWidth="1"/>
    <col min="13065" max="13066" width="10.875" style="1" customWidth="1"/>
    <col min="13067" max="13067" width="9.375" style="1" customWidth="1"/>
    <col min="13068" max="13068" width="9.125" style="1" customWidth="1"/>
    <col min="13069" max="13313" width="9" style="1"/>
    <col min="13314" max="13314" width="2.75" style="1" customWidth="1"/>
    <col min="13315" max="13315" width="4.75" style="1" customWidth="1"/>
    <col min="13316" max="13316" width="28.625" style="1" customWidth="1"/>
    <col min="13317" max="13317" width="15.375" style="1" customWidth="1"/>
    <col min="13318" max="13318" width="12.375" style="1" customWidth="1"/>
    <col min="13319" max="13319" width="10.875" style="1" customWidth="1"/>
    <col min="13320" max="13320" width="26.375" style="1" customWidth="1"/>
    <col min="13321" max="13322" width="10.875" style="1" customWidth="1"/>
    <col min="13323" max="13323" width="9.375" style="1" customWidth="1"/>
    <col min="13324" max="13324" width="9.125" style="1" customWidth="1"/>
    <col min="13325" max="13569" width="9" style="1"/>
    <col min="13570" max="13570" width="2.75" style="1" customWidth="1"/>
    <col min="13571" max="13571" width="4.75" style="1" customWidth="1"/>
    <col min="13572" max="13572" width="28.625" style="1" customWidth="1"/>
    <col min="13573" max="13573" width="15.375" style="1" customWidth="1"/>
    <col min="13574" max="13574" width="12.375" style="1" customWidth="1"/>
    <col min="13575" max="13575" width="10.875" style="1" customWidth="1"/>
    <col min="13576" max="13576" width="26.375" style="1" customWidth="1"/>
    <col min="13577" max="13578" width="10.875" style="1" customWidth="1"/>
    <col min="13579" max="13579" width="9.375" style="1" customWidth="1"/>
    <col min="13580" max="13580" width="9.125" style="1" customWidth="1"/>
    <col min="13581" max="13825" width="9" style="1"/>
    <col min="13826" max="13826" width="2.75" style="1" customWidth="1"/>
    <col min="13827" max="13827" width="4.75" style="1" customWidth="1"/>
    <col min="13828" max="13828" width="28.625" style="1" customWidth="1"/>
    <col min="13829" max="13829" width="15.375" style="1" customWidth="1"/>
    <col min="13830" max="13830" width="12.375" style="1" customWidth="1"/>
    <col min="13831" max="13831" width="10.875" style="1" customWidth="1"/>
    <col min="13832" max="13832" width="26.375" style="1" customWidth="1"/>
    <col min="13833" max="13834" width="10.875" style="1" customWidth="1"/>
    <col min="13835" max="13835" width="9.375" style="1" customWidth="1"/>
    <col min="13836" max="13836" width="9.125" style="1" customWidth="1"/>
    <col min="13837" max="14081" width="9" style="1"/>
    <col min="14082" max="14082" width="2.75" style="1" customWidth="1"/>
    <col min="14083" max="14083" width="4.75" style="1" customWidth="1"/>
    <col min="14084" max="14084" width="28.625" style="1" customWidth="1"/>
    <col min="14085" max="14085" width="15.375" style="1" customWidth="1"/>
    <col min="14086" max="14086" width="12.375" style="1" customWidth="1"/>
    <col min="14087" max="14087" width="10.875" style="1" customWidth="1"/>
    <col min="14088" max="14088" width="26.375" style="1" customWidth="1"/>
    <col min="14089" max="14090" width="10.875" style="1" customWidth="1"/>
    <col min="14091" max="14091" width="9.375" style="1" customWidth="1"/>
    <col min="14092" max="14092" width="9.125" style="1" customWidth="1"/>
    <col min="14093" max="14337" width="9" style="1"/>
    <col min="14338" max="14338" width="2.75" style="1" customWidth="1"/>
    <col min="14339" max="14339" width="4.75" style="1" customWidth="1"/>
    <col min="14340" max="14340" width="28.625" style="1" customWidth="1"/>
    <col min="14341" max="14341" width="15.375" style="1" customWidth="1"/>
    <col min="14342" max="14342" width="12.375" style="1" customWidth="1"/>
    <col min="14343" max="14343" width="10.875" style="1" customWidth="1"/>
    <col min="14344" max="14344" width="26.375" style="1" customWidth="1"/>
    <col min="14345" max="14346" width="10.875" style="1" customWidth="1"/>
    <col min="14347" max="14347" width="9.375" style="1" customWidth="1"/>
    <col min="14348" max="14348" width="9.125" style="1" customWidth="1"/>
    <col min="14349" max="14593" width="9" style="1"/>
    <col min="14594" max="14594" width="2.75" style="1" customWidth="1"/>
    <col min="14595" max="14595" width="4.75" style="1" customWidth="1"/>
    <col min="14596" max="14596" width="28.625" style="1" customWidth="1"/>
    <col min="14597" max="14597" width="15.375" style="1" customWidth="1"/>
    <col min="14598" max="14598" width="12.375" style="1" customWidth="1"/>
    <col min="14599" max="14599" width="10.875" style="1" customWidth="1"/>
    <col min="14600" max="14600" width="26.375" style="1" customWidth="1"/>
    <col min="14601" max="14602" width="10.875" style="1" customWidth="1"/>
    <col min="14603" max="14603" width="9.375" style="1" customWidth="1"/>
    <col min="14604" max="14604" width="9.125" style="1" customWidth="1"/>
    <col min="14605" max="14849" width="9" style="1"/>
    <col min="14850" max="14850" width="2.75" style="1" customWidth="1"/>
    <col min="14851" max="14851" width="4.75" style="1" customWidth="1"/>
    <col min="14852" max="14852" width="28.625" style="1" customWidth="1"/>
    <col min="14853" max="14853" width="15.375" style="1" customWidth="1"/>
    <col min="14854" max="14854" width="12.375" style="1" customWidth="1"/>
    <col min="14855" max="14855" width="10.875" style="1" customWidth="1"/>
    <col min="14856" max="14856" width="26.375" style="1" customWidth="1"/>
    <col min="14857" max="14858" width="10.875" style="1" customWidth="1"/>
    <col min="14859" max="14859" width="9.375" style="1" customWidth="1"/>
    <col min="14860" max="14860" width="9.125" style="1" customWidth="1"/>
    <col min="14861" max="15105" width="9" style="1"/>
    <col min="15106" max="15106" width="2.75" style="1" customWidth="1"/>
    <col min="15107" max="15107" width="4.75" style="1" customWidth="1"/>
    <col min="15108" max="15108" width="28.625" style="1" customWidth="1"/>
    <col min="15109" max="15109" width="15.375" style="1" customWidth="1"/>
    <col min="15110" max="15110" width="12.375" style="1" customWidth="1"/>
    <col min="15111" max="15111" width="10.875" style="1" customWidth="1"/>
    <col min="15112" max="15112" width="26.375" style="1" customWidth="1"/>
    <col min="15113" max="15114" width="10.875" style="1" customWidth="1"/>
    <col min="15115" max="15115" width="9.375" style="1" customWidth="1"/>
    <col min="15116" max="15116" width="9.125" style="1" customWidth="1"/>
    <col min="15117" max="15361" width="9" style="1"/>
    <col min="15362" max="15362" width="2.75" style="1" customWidth="1"/>
    <col min="15363" max="15363" width="4.75" style="1" customWidth="1"/>
    <col min="15364" max="15364" width="28.625" style="1" customWidth="1"/>
    <col min="15365" max="15365" width="15.375" style="1" customWidth="1"/>
    <col min="15366" max="15366" width="12.375" style="1" customWidth="1"/>
    <col min="15367" max="15367" width="10.875" style="1" customWidth="1"/>
    <col min="15368" max="15368" width="26.375" style="1" customWidth="1"/>
    <col min="15369" max="15370" width="10.875" style="1" customWidth="1"/>
    <col min="15371" max="15371" width="9.375" style="1" customWidth="1"/>
    <col min="15372" max="15372" width="9.125" style="1" customWidth="1"/>
    <col min="15373" max="15617" width="9" style="1"/>
    <col min="15618" max="15618" width="2.75" style="1" customWidth="1"/>
    <col min="15619" max="15619" width="4.75" style="1" customWidth="1"/>
    <col min="15620" max="15620" width="28.625" style="1" customWidth="1"/>
    <col min="15621" max="15621" width="15.375" style="1" customWidth="1"/>
    <col min="15622" max="15622" width="12.375" style="1" customWidth="1"/>
    <col min="15623" max="15623" width="10.875" style="1" customWidth="1"/>
    <col min="15624" max="15624" width="26.375" style="1" customWidth="1"/>
    <col min="15625" max="15626" width="10.875" style="1" customWidth="1"/>
    <col min="15627" max="15627" width="9.375" style="1" customWidth="1"/>
    <col min="15628" max="15628" width="9.125" style="1" customWidth="1"/>
    <col min="15629" max="15873" width="9" style="1"/>
    <col min="15874" max="15874" width="2.75" style="1" customWidth="1"/>
    <col min="15875" max="15875" width="4.75" style="1" customWidth="1"/>
    <col min="15876" max="15876" width="28.625" style="1" customWidth="1"/>
    <col min="15877" max="15877" width="15.375" style="1" customWidth="1"/>
    <col min="15878" max="15878" width="12.375" style="1" customWidth="1"/>
    <col min="15879" max="15879" width="10.875" style="1" customWidth="1"/>
    <col min="15880" max="15880" width="26.375" style="1" customWidth="1"/>
    <col min="15881" max="15882" width="10.875" style="1" customWidth="1"/>
    <col min="15883" max="15883" width="9.375" style="1" customWidth="1"/>
    <col min="15884" max="15884" width="9.125" style="1" customWidth="1"/>
    <col min="15885" max="16129" width="9" style="1"/>
    <col min="16130" max="16130" width="2.75" style="1" customWidth="1"/>
    <col min="16131" max="16131" width="4.75" style="1" customWidth="1"/>
    <col min="16132" max="16132" width="28.625" style="1" customWidth="1"/>
    <col min="16133" max="16133" width="15.375" style="1" customWidth="1"/>
    <col min="16134" max="16134" width="12.375" style="1" customWidth="1"/>
    <col min="16135" max="16135" width="10.875" style="1" customWidth="1"/>
    <col min="16136" max="16136" width="26.375" style="1" customWidth="1"/>
    <col min="16137" max="16138" width="10.875" style="1" customWidth="1"/>
    <col min="16139" max="16139" width="9.375" style="1" customWidth="1"/>
    <col min="16140" max="16140" width="9.125" style="1" customWidth="1"/>
    <col min="16141" max="16384" width="9" style="1"/>
  </cols>
  <sheetData>
    <row r="1" spans="2:23" s="189" customFormat="1" ht="21" x14ac:dyDescent="0.35">
      <c r="B1" s="361" t="s">
        <v>238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</row>
    <row r="2" spans="2:23" s="189" customFormat="1" ht="21" x14ac:dyDescent="0.35">
      <c r="B2" s="402" t="s">
        <v>161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</row>
    <row r="3" spans="2:23" ht="43.5" customHeight="1" x14ac:dyDescent="0.45">
      <c r="B3" s="375" t="s">
        <v>196</v>
      </c>
      <c r="C3" s="375" t="s">
        <v>0</v>
      </c>
      <c r="D3" s="375" t="s">
        <v>10</v>
      </c>
      <c r="E3" s="396" t="s">
        <v>11</v>
      </c>
      <c r="F3" s="396" t="s">
        <v>12</v>
      </c>
      <c r="G3" s="396" t="s">
        <v>13</v>
      </c>
      <c r="H3" s="397" t="s">
        <v>14</v>
      </c>
      <c r="I3" s="367" t="s">
        <v>15</v>
      </c>
      <c r="J3" s="368" t="s">
        <v>16</v>
      </c>
      <c r="K3" s="362" t="s">
        <v>189</v>
      </c>
      <c r="L3" s="364"/>
      <c r="M3" s="362" t="s">
        <v>215</v>
      </c>
      <c r="N3" s="363"/>
      <c r="O3" s="364"/>
      <c r="P3" s="365" t="s">
        <v>190</v>
      </c>
      <c r="Q3" s="366"/>
      <c r="R3" s="362" t="s">
        <v>209</v>
      </c>
      <c r="S3" s="363"/>
      <c r="T3" s="363"/>
      <c r="U3" s="367" t="s">
        <v>210</v>
      </c>
      <c r="V3" s="367"/>
    </row>
    <row r="4" spans="2:23" ht="97.5" x14ac:dyDescent="0.45">
      <c r="B4" s="376"/>
      <c r="C4" s="376"/>
      <c r="D4" s="376"/>
      <c r="E4" s="396"/>
      <c r="F4" s="396"/>
      <c r="G4" s="396"/>
      <c r="H4" s="398"/>
      <c r="I4" s="367"/>
      <c r="J4" s="369"/>
      <c r="K4" s="155" t="s">
        <v>191</v>
      </c>
      <c r="L4" s="155" t="s">
        <v>1</v>
      </c>
      <c r="M4" s="155" t="s">
        <v>216</v>
      </c>
      <c r="N4" s="155" t="s">
        <v>217</v>
      </c>
      <c r="O4" s="155" t="s">
        <v>218</v>
      </c>
      <c r="P4" s="156" t="s">
        <v>17</v>
      </c>
      <c r="Q4" s="156" t="s">
        <v>18</v>
      </c>
      <c r="R4" s="155" t="s">
        <v>192</v>
      </c>
      <c r="S4" s="155" t="s">
        <v>193</v>
      </c>
      <c r="T4" s="192" t="s">
        <v>194</v>
      </c>
      <c r="U4" s="155" t="s">
        <v>195</v>
      </c>
      <c r="V4" s="155" t="s">
        <v>220</v>
      </c>
    </row>
    <row r="5" spans="2:23" ht="21" hidden="1" customHeight="1" x14ac:dyDescent="0.45">
      <c r="B5" s="393" t="s">
        <v>19</v>
      </c>
      <c r="C5" s="394"/>
      <c r="D5" s="395"/>
      <c r="E5" s="60"/>
      <c r="F5" s="60" t="s">
        <v>20</v>
      </c>
      <c r="G5" s="3">
        <f>SUM(G6:G23)</f>
        <v>54957500</v>
      </c>
      <c r="H5" s="4"/>
      <c r="I5" s="199"/>
      <c r="J5" s="40"/>
      <c r="K5" s="200"/>
      <c r="L5" s="200" t="s">
        <v>71</v>
      </c>
      <c r="M5" s="200"/>
      <c r="N5" s="200"/>
      <c r="O5" s="200"/>
      <c r="P5" s="114"/>
      <c r="Q5" s="109"/>
      <c r="R5" s="200"/>
      <c r="S5" s="201"/>
      <c r="T5" s="202"/>
      <c r="U5" s="110"/>
      <c r="V5" s="190"/>
    </row>
    <row r="6" spans="2:23" s="5" customFormat="1" ht="168.75" hidden="1" customHeight="1" x14ac:dyDescent="0.45">
      <c r="B6" s="6">
        <v>1</v>
      </c>
      <c r="C6" s="6"/>
      <c r="D6" s="7" t="s">
        <v>21</v>
      </c>
      <c r="E6" s="8" t="s">
        <v>22</v>
      </c>
      <c r="F6" s="9" t="s">
        <v>23</v>
      </c>
      <c r="G6" s="10">
        <v>2000000</v>
      </c>
      <c r="H6" s="7" t="s">
        <v>24</v>
      </c>
      <c r="I6" s="203"/>
      <c r="J6" s="204"/>
      <c r="K6" s="205"/>
      <c r="L6" s="206"/>
      <c r="M6" s="206"/>
      <c r="N6" s="206"/>
      <c r="O6" s="206"/>
      <c r="P6" s="120"/>
      <c r="Q6" s="118" t="s">
        <v>22</v>
      </c>
      <c r="R6" s="207"/>
      <c r="S6" s="208"/>
      <c r="T6" s="209"/>
      <c r="U6" s="210"/>
      <c r="V6" s="211"/>
    </row>
    <row r="7" spans="2:23" s="5" customFormat="1" ht="75" hidden="1" customHeight="1" x14ac:dyDescent="0.45">
      <c r="B7" s="6">
        <v>2</v>
      </c>
      <c r="C7" s="6"/>
      <c r="D7" s="7" t="s">
        <v>25</v>
      </c>
      <c r="E7" s="8" t="s">
        <v>26</v>
      </c>
      <c r="F7" s="9" t="s">
        <v>23</v>
      </c>
      <c r="G7" s="10">
        <v>300000</v>
      </c>
      <c r="H7" s="7" t="s">
        <v>27</v>
      </c>
      <c r="I7" s="212"/>
      <c r="J7" s="212"/>
      <c r="K7" s="213"/>
      <c r="L7" s="213"/>
      <c r="M7" s="213"/>
      <c r="N7" s="213"/>
      <c r="O7" s="213"/>
      <c r="P7" s="120"/>
      <c r="Q7" s="118" t="s">
        <v>26</v>
      </c>
      <c r="R7" s="213"/>
      <c r="S7" s="213"/>
      <c r="T7" s="213"/>
      <c r="U7" s="214"/>
      <c r="V7" s="214"/>
    </row>
    <row r="8" spans="2:23" s="5" customFormat="1" ht="112.5" hidden="1" customHeight="1" x14ac:dyDescent="0.45">
      <c r="B8" s="6">
        <v>3</v>
      </c>
      <c r="C8" s="6"/>
      <c r="D8" s="7" t="s">
        <v>28</v>
      </c>
      <c r="E8" s="8" t="s">
        <v>22</v>
      </c>
      <c r="F8" s="9" t="s">
        <v>29</v>
      </c>
      <c r="G8" s="10">
        <v>500000</v>
      </c>
      <c r="H8" s="7" t="s">
        <v>30</v>
      </c>
      <c r="I8" s="212"/>
      <c r="J8" s="212"/>
      <c r="K8" s="213"/>
      <c r="L8" s="213"/>
      <c r="M8" s="213"/>
      <c r="N8" s="213"/>
      <c r="O8" s="213"/>
      <c r="P8" s="120"/>
      <c r="Q8" s="118" t="s">
        <v>22</v>
      </c>
      <c r="R8" s="213"/>
      <c r="S8" s="213"/>
      <c r="T8" s="213"/>
      <c r="U8" s="214"/>
      <c r="V8" s="214"/>
    </row>
    <row r="9" spans="2:23" s="5" customFormat="1" ht="206.25" hidden="1" customHeight="1" x14ac:dyDescent="0.45">
      <c r="B9" s="6">
        <v>4</v>
      </c>
      <c r="C9" s="6"/>
      <c r="D9" s="7" t="s">
        <v>31</v>
      </c>
      <c r="E9" s="8" t="s">
        <v>22</v>
      </c>
      <c r="F9" s="9" t="s">
        <v>23</v>
      </c>
      <c r="G9" s="10">
        <v>1500000</v>
      </c>
      <c r="H9" s="7" t="s">
        <v>32</v>
      </c>
      <c r="I9" s="212"/>
      <c r="J9" s="212"/>
      <c r="K9" s="213"/>
      <c r="L9" s="213"/>
      <c r="M9" s="213"/>
      <c r="N9" s="213"/>
      <c r="O9" s="213"/>
      <c r="P9" s="120"/>
      <c r="Q9" s="118" t="s">
        <v>22</v>
      </c>
      <c r="R9" s="213"/>
      <c r="S9" s="213"/>
      <c r="T9" s="213"/>
      <c r="U9" s="214"/>
      <c r="V9" s="214"/>
    </row>
    <row r="10" spans="2:23" s="5" customFormat="1" ht="56.25" hidden="1" customHeight="1" x14ac:dyDescent="0.45">
      <c r="B10" s="6">
        <v>5</v>
      </c>
      <c r="C10" s="6"/>
      <c r="D10" s="7" t="s">
        <v>33</v>
      </c>
      <c r="E10" s="8" t="s">
        <v>26</v>
      </c>
      <c r="F10" s="9" t="s">
        <v>34</v>
      </c>
      <c r="G10" s="10">
        <v>800000</v>
      </c>
      <c r="H10" s="7" t="s">
        <v>35</v>
      </c>
      <c r="I10" s="212"/>
      <c r="J10" s="212"/>
      <c r="K10" s="213"/>
      <c r="L10" s="213"/>
      <c r="M10" s="213"/>
      <c r="N10" s="213"/>
      <c r="O10" s="213"/>
      <c r="P10" s="120"/>
      <c r="Q10" s="118" t="s">
        <v>26</v>
      </c>
      <c r="R10" s="213"/>
      <c r="S10" s="213"/>
      <c r="T10" s="213"/>
      <c r="U10" s="214"/>
      <c r="V10" s="214"/>
    </row>
    <row r="11" spans="2:23" s="5" customFormat="1" ht="75" hidden="1" customHeight="1" x14ac:dyDescent="0.45">
      <c r="B11" s="6">
        <v>6</v>
      </c>
      <c r="C11" s="6"/>
      <c r="D11" s="7" t="s">
        <v>36</v>
      </c>
      <c r="E11" s="8" t="s">
        <v>37</v>
      </c>
      <c r="F11" s="9" t="s">
        <v>38</v>
      </c>
      <c r="G11" s="10">
        <v>2000000</v>
      </c>
      <c r="H11" s="7" t="s">
        <v>39</v>
      </c>
      <c r="I11" s="212"/>
      <c r="J11" s="212"/>
      <c r="K11" s="213"/>
      <c r="L11" s="213"/>
      <c r="M11" s="213"/>
      <c r="N11" s="213"/>
      <c r="O11" s="213"/>
      <c r="P11" s="120"/>
      <c r="Q11" s="118" t="s">
        <v>37</v>
      </c>
      <c r="R11" s="213"/>
      <c r="S11" s="213"/>
      <c r="T11" s="213"/>
      <c r="U11" s="214"/>
      <c r="V11" s="214"/>
    </row>
    <row r="12" spans="2:23" s="5" customFormat="1" ht="93.75" hidden="1" customHeight="1" x14ac:dyDescent="0.45">
      <c r="B12" s="6">
        <v>7</v>
      </c>
      <c r="C12" s="6"/>
      <c r="D12" s="7" t="s">
        <v>40</v>
      </c>
      <c r="E12" s="8" t="s">
        <v>37</v>
      </c>
      <c r="F12" s="9" t="s">
        <v>38</v>
      </c>
      <c r="G12" s="10">
        <v>5000000</v>
      </c>
      <c r="H12" s="7" t="s">
        <v>41</v>
      </c>
      <c r="I12" s="212"/>
      <c r="J12" s="212"/>
      <c r="K12" s="213"/>
      <c r="L12" s="213"/>
      <c r="M12" s="213"/>
      <c r="N12" s="213"/>
      <c r="O12" s="213"/>
      <c r="P12" s="120"/>
      <c r="Q12" s="118" t="s">
        <v>37</v>
      </c>
      <c r="R12" s="213"/>
      <c r="S12" s="213"/>
      <c r="T12" s="213"/>
      <c r="U12" s="214"/>
      <c r="V12" s="214"/>
    </row>
    <row r="13" spans="2:23" s="5" customFormat="1" ht="187.5" hidden="1" customHeight="1" x14ac:dyDescent="0.45">
      <c r="B13" s="6">
        <v>8</v>
      </c>
      <c r="C13" s="6"/>
      <c r="D13" s="7" t="s">
        <v>42</v>
      </c>
      <c r="E13" s="8" t="s">
        <v>43</v>
      </c>
      <c r="F13" s="9" t="s">
        <v>23</v>
      </c>
      <c r="G13" s="10">
        <v>10000000</v>
      </c>
      <c r="H13" s="7" t="s">
        <v>44</v>
      </c>
      <c r="I13" s="212"/>
      <c r="J13" s="212"/>
      <c r="K13" s="213"/>
      <c r="L13" s="213"/>
      <c r="M13" s="213"/>
      <c r="N13" s="213"/>
      <c r="O13" s="213"/>
      <c r="P13" s="120"/>
      <c r="Q13" s="118" t="s">
        <v>43</v>
      </c>
      <c r="R13" s="213"/>
      <c r="S13" s="213"/>
      <c r="T13" s="213"/>
      <c r="U13" s="214"/>
      <c r="V13" s="214"/>
    </row>
    <row r="14" spans="2:23" s="5" customFormat="1" ht="93.75" hidden="1" customHeight="1" x14ac:dyDescent="0.45">
      <c r="B14" s="6">
        <v>9</v>
      </c>
      <c r="C14" s="6"/>
      <c r="D14" s="7" t="s">
        <v>45</v>
      </c>
      <c r="E14" s="8" t="s">
        <v>46</v>
      </c>
      <c r="F14" s="9" t="s">
        <v>29</v>
      </c>
      <c r="G14" s="10">
        <v>1000000</v>
      </c>
      <c r="H14" s="7" t="s">
        <v>47</v>
      </c>
      <c r="I14" s="212"/>
      <c r="J14" s="212"/>
      <c r="K14" s="213"/>
      <c r="L14" s="213"/>
      <c r="M14" s="213"/>
      <c r="N14" s="213"/>
      <c r="O14" s="213"/>
      <c r="P14" s="120"/>
      <c r="Q14" s="118" t="s">
        <v>46</v>
      </c>
      <c r="R14" s="213"/>
      <c r="S14" s="213"/>
      <c r="T14" s="213"/>
      <c r="U14" s="214"/>
      <c r="V14" s="214"/>
    </row>
    <row r="15" spans="2:23" s="5" customFormat="1" ht="93.75" hidden="1" customHeight="1" x14ac:dyDescent="0.45">
      <c r="B15" s="6">
        <v>10</v>
      </c>
      <c r="C15" s="6"/>
      <c r="D15" s="7" t="s">
        <v>48</v>
      </c>
      <c r="E15" s="8" t="s">
        <v>46</v>
      </c>
      <c r="F15" s="9" t="s">
        <v>29</v>
      </c>
      <c r="G15" s="10">
        <v>1500000</v>
      </c>
      <c r="H15" s="7" t="s">
        <v>49</v>
      </c>
      <c r="I15" s="212"/>
      <c r="J15" s="212"/>
      <c r="K15" s="213"/>
      <c r="L15" s="213"/>
      <c r="M15" s="213"/>
      <c r="N15" s="213"/>
      <c r="O15" s="213"/>
      <c r="P15" s="120"/>
      <c r="Q15" s="118" t="s">
        <v>46</v>
      </c>
      <c r="R15" s="213"/>
      <c r="S15" s="213"/>
      <c r="T15" s="213"/>
      <c r="U15" s="214"/>
      <c r="V15" s="214"/>
    </row>
    <row r="16" spans="2:23" s="5" customFormat="1" ht="112.5" hidden="1" customHeight="1" x14ac:dyDescent="0.45">
      <c r="B16" s="6">
        <v>11</v>
      </c>
      <c r="C16" s="6"/>
      <c r="D16" s="7" t="s">
        <v>50</v>
      </c>
      <c r="E16" s="8" t="s">
        <v>46</v>
      </c>
      <c r="F16" s="9" t="s">
        <v>29</v>
      </c>
      <c r="G16" s="10">
        <v>2000000</v>
      </c>
      <c r="H16" s="7" t="s">
        <v>51</v>
      </c>
      <c r="I16" s="212"/>
      <c r="J16" s="212"/>
      <c r="K16" s="213"/>
      <c r="L16" s="213"/>
      <c r="M16" s="213"/>
      <c r="N16" s="213"/>
      <c r="O16" s="213"/>
      <c r="P16" s="120"/>
      <c r="Q16" s="118" t="s">
        <v>46</v>
      </c>
      <c r="R16" s="213"/>
      <c r="S16" s="213"/>
      <c r="T16" s="213"/>
      <c r="U16" s="214"/>
      <c r="V16" s="214"/>
    </row>
    <row r="17" spans="2:22" s="5" customFormat="1" ht="56.25" hidden="1" customHeight="1" x14ac:dyDescent="0.45">
      <c r="B17" s="6">
        <v>12</v>
      </c>
      <c r="C17" s="6"/>
      <c r="D17" s="7" t="s">
        <v>52</v>
      </c>
      <c r="E17" s="8" t="s">
        <v>26</v>
      </c>
      <c r="F17" s="9" t="s">
        <v>29</v>
      </c>
      <c r="G17" s="10">
        <v>252500</v>
      </c>
      <c r="H17" s="7" t="s">
        <v>53</v>
      </c>
      <c r="I17" s="212"/>
      <c r="J17" s="212"/>
      <c r="K17" s="213"/>
      <c r="L17" s="213"/>
      <c r="M17" s="213"/>
      <c r="N17" s="213"/>
      <c r="O17" s="213"/>
      <c r="P17" s="120"/>
      <c r="Q17" s="118" t="s">
        <v>26</v>
      </c>
      <c r="R17" s="213"/>
      <c r="S17" s="213"/>
      <c r="T17" s="213"/>
      <c r="U17" s="214"/>
      <c r="V17" s="214"/>
    </row>
    <row r="18" spans="2:22" s="5" customFormat="1" ht="93.75" hidden="1" customHeight="1" x14ac:dyDescent="0.45">
      <c r="B18" s="6">
        <v>13</v>
      </c>
      <c r="C18" s="6"/>
      <c r="D18" s="7" t="s">
        <v>54</v>
      </c>
      <c r="E18" s="8" t="s">
        <v>46</v>
      </c>
      <c r="F18" s="9" t="s">
        <v>29</v>
      </c>
      <c r="G18" s="10">
        <v>1500000</v>
      </c>
      <c r="H18" s="7" t="s">
        <v>55</v>
      </c>
      <c r="I18" s="212"/>
      <c r="J18" s="212"/>
      <c r="K18" s="213"/>
      <c r="L18" s="213"/>
      <c r="M18" s="213"/>
      <c r="N18" s="213"/>
      <c r="O18" s="213"/>
      <c r="P18" s="120"/>
      <c r="Q18" s="118" t="s">
        <v>46</v>
      </c>
      <c r="R18" s="213"/>
      <c r="S18" s="213"/>
      <c r="T18" s="213"/>
      <c r="U18" s="214"/>
      <c r="V18" s="214"/>
    </row>
    <row r="19" spans="2:22" s="5" customFormat="1" ht="112.5" hidden="1" customHeight="1" x14ac:dyDescent="0.45">
      <c r="B19" s="6">
        <v>14</v>
      </c>
      <c r="C19" s="6"/>
      <c r="D19" s="7" t="s">
        <v>56</v>
      </c>
      <c r="E19" s="8" t="s">
        <v>57</v>
      </c>
      <c r="F19" s="9" t="s">
        <v>34</v>
      </c>
      <c r="G19" s="10">
        <v>20970000</v>
      </c>
      <c r="H19" s="7" t="s">
        <v>58</v>
      </c>
      <c r="I19" s="212"/>
      <c r="J19" s="212"/>
      <c r="K19" s="213"/>
      <c r="L19" s="213"/>
      <c r="M19" s="213"/>
      <c r="N19" s="213"/>
      <c r="O19" s="213"/>
      <c r="P19" s="120"/>
      <c r="Q19" s="118" t="s">
        <v>57</v>
      </c>
      <c r="R19" s="213"/>
      <c r="S19" s="213"/>
      <c r="T19" s="213"/>
      <c r="U19" s="214"/>
      <c r="V19" s="214"/>
    </row>
    <row r="20" spans="2:22" s="5" customFormat="1" ht="75" hidden="1" customHeight="1" x14ac:dyDescent="0.45">
      <c r="B20" s="6">
        <v>15</v>
      </c>
      <c r="C20" s="6"/>
      <c r="D20" s="7" t="s">
        <v>59</v>
      </c>
      <c r="E20" s="8" t="s">
        <v>26</v>
      </c>
      <c r="F20" s="9" t="s">
        <v>29</v>
      </c>
      <c r="G20" s="10">
        <v>1500000</v>
      </c>
      <c r="H20" s="7" t="s">
        <v>60</v>
      </c>
      <c r="I20" s="212"/>
      <c r="J20" s="212"/>
      <c r="K20" s="213"/>
      <c r="L20" s="213"/>
      <c r="M20" s="213"/>
      <c r="N20" s="213"/>
      <c r="O20" s="213"/>
      <c r="P20" s="120"/>
      <c r="Q20" s="118" t="s">
        <v>26</v>
      </c>
      <c r="R20" s="213"/>
      <c r="S20" s="213"/>
      <c r="T20" s="213"/>
      <c r="U20" s="214"/>
      <c r="V20" s="214"/>
    </row>
    <row r="21" spans="2:22" s="5" customFormat="1" ht="112.5" hidden="1" customHeight="1" x14ac:dyDescent="0.45">
      <c r="B21" s="6">
        <v>16</v>
      </c>
      <c r="C21" s="6"/>
      <c r="D21" s="7" t="s">
        <v>61</v>
      </c>
      <c r="E21" s="8" t="s">
        <v>62</v>
      </c>
      <c r="F21" s="9" t="s">
        <v>34</v>
      </c>
      <c r="G21" s="10">
        <v>1135000</v>
      </c>
      <c r="H21" s="7" t="s">
        <v>63</v>
      </c>
      <c r="I21" s="212"/>
      <c r="J21" s="212"/>
      <c r="K21" s="213"/>
      <c r="L21" s="213"/>
      <c r="M21" s="213"/>
      <c r="N21" s="213"/>
      <c r="O21" s="213"/>
      <c r="P21" s="120"/>
      <c r="Q21" s="118" t="s">
        <v>62</v>
      </c>
      <c r="R21" s="213"/>
      <c r="S21" s="213"/>
      <c r="T21" s="213"/>
      <c r="U21" s="214"/>
      <c r="V21" s="214"/>
    </row>
    <row r="22" spans="2:22" s="5" customFormat="1" ht="56.25" hidden="1" customHeight="1" x14ac:dyDescent="0.45">
      <c r="B22" s="6">
        <v>17</v>
      </c>
      <c r="C22" s="6"/>
      <c r="D22" s="7" t="s">
        <v>64</v>
      </c>
      <c r="E22" s="8" t="s">
        <v>65</v>
      </c>
      <c r="F22" s="9" t="s">
        <v>23</v>
      </c>
      <c r="G22" s="10">
        <v>1500000</v>
      </c>
      <c r="H22" s="7" t="s">
        <v>66</v>
      </c>
      <c r="I22" s="112"/>
      <c r="J22" s="112"/>
      <c r="K22" s="119" t="s">
        <v>71</v>
      </c>
      <c r="L22" s="214"/>
      <c r="M22" s="214"/>
      <c r="N22" s="214"/>
      <c r="O22" s="214"/>
      <c r="P22" s="120"/>
      <c r="Q22" s="119" t="s">
        <v>71</v>
      </c>
      <c r="R22" s="214"/>
      <c r="S22" s="214"/>
      <c r="T22" s="215"/>
      <c r="U22" s="214"/>
      <c r="V22" s="214"/>
    </row>
    <row r="23" spans="2:22" s="5" customFormat="1" ht="56.25" hidden="1" customHeight="1" x14ac:dyDescent="0.45">
      <c r="B23" s="6">
        <v>18</v>
      </c>
      <c r="C23" s="6"/>
      <c r="D23" s="7" t="s">
        <v>67</v>
      </c>
      <c r="E23" s="8" t="s">
        <v>65</v>
      </c>
      <c r="F23" s="9" t="s">
        <v>23</v>
      </c>
      <c r="G23" s="10">
        <v>1500000</v>
      </c>
      <c r="H23" s="7" t="s">
        <v>68</v>
      </c>
      <c r="I23" s="112"/>
      <c r="J23" s="112"/>
      <c r="K23" s="119" t="s">
        <v>71</v>
      </c>
      <c r="L23" s="214"/>
      <c r="M23" s="214"/>
      <c r="N23" s="214"/>
      <c r="O23" s="214"/>
      <c r="P23" s="119"/>
      <c r="Q23" s="119" t="s">
        <v>71</v>
      </c>
      <c r="R23" s="214"/>
      <c r="S23" s="119"/>
      <c r="T23" s="215"/>
      <c r="U23" s="214"/>
      <c r="V23" s="214"/>
    </row>
    <row r="24" spans="2:22" s="5" customFormat="1" ht="313.5" customHeight="1" x14ac:dyDescent="0.45">
      <c r="B24" s="62">
        <v>1</v>
      </c>
      <c r="C24" s="62">
        <v>2561</v>
      </c>
      <c r="D24" s="66" t="s">
        <v>241</v>
      </c>
      <c r="E24" s="66" t="s">
        <v>161</v>
      </c>
      <c r="F24" s="66" t="s">
        <v>290</v>
      </c>
      <c r="G24" s="225">
        <v>674100</v>
      </c>
      <c r="H24" s="66" t="s">
        <v>162</v>
      </c>
      <c r="I24" s="112"/>
      <c r="J24" s="112"/>
      <c r="K24" s="218" t="s">
        <v>71</v>
      </c>
      <c r="L24" s="219"/>
      <c r="M24" s="214"/>
      <c r="N24" s="214"/>
      <c r="O24" s="214"/>
      <c r="P24" s="218" t="s">
        <v>71</v>
      </c>
      <c r="Q24" s="217"/>
      <c r="R24" s="214"/>
      <c r="S24" s="218" t="s">
        <v>71</v>
      </c>
      <c r="T24" s="214"/>
      <c r="U24" s="214"/>
      <c r="V24" s="214"/>
    </row>
    <row r="25" spans="2:22" x14ac:dyDescent="0.45">
      <c r="G25" s="87">
        <f>SUM(G24)</f>
        <v>674100</v>
      </c>
      <c r="H25" s="12" t="s">
        <v>299</v>
      </c>
    </row>
  </sheetData>
  <mergeCells count="17">
    <mergeCell ref="B1:W1"/>
    <mergeCell ref="B2:W2"/>
    <mergeCell ref="M3:O3"/>
    <mergeCell ref="P3:Q3"/>
    <mergeCell ref="R3:T3"/>
    <mergeCell ref="U3:V3"/>
    <mergeCell ref="B3:B4"/>
    <mergeCell ref="C3:C4"/>
    <mergeCell ref="D3:D4"/>
    <mergeCell ref="I3:I4"/>
    <mergeCell ref="J3:J4"/>
    <mergeCell ref="K3:L3"/>
    <mergeCell ref="B5:D5"/>
    <mergeCell ref="E3:E4"/>
    <mergeCell ref="F3:F4"/>
    <mergeCell ref="G3:G4"/>
    <mergeCell ref="H3:H4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24</vt:i4>
      </vt:variant>
      <vt:variant>
        <vt:lpstr>ช่วงที่มีชื่อ</vt:lpstr>
      </vt:variant>
      <vt:variant>
        <vt:i4>4</vt:i4>
      </vt:variant>
    </vt:vector>
  </HeadingPairs>
  <TitlesOfParts>
    <vt:vector size="28" baseType="lpstr">
      <vt:lpstr>รวมรายหน่วยงาน (ล่าสุด)</vt:lpstr>
      <vt:lpstr>ชลประทาน</vt:lpstr>
      <vt:lpstr>ส่งน้ำประแสร์</vt:lpstr>
      <vt:lpstr>โยธาฯ</vt:lpstr>
      <vt:lpstr>แขวงทางหลวงชนบท</vt:lpstr>
      <vt:lpstr>ตำรวจ</vt:lpstr>
      <vt:lpstr>ปภ</vt:lpstr>
      <vt:lpstr>วัฒนธรรม</vt:lpstr>
      <vt:lpstr>เกษตร</vt:lpstr>
      <vt:lpstr>ทรัพยากรธรรมชาติฯ</vt:lpstr>
      <vt:lpstr>สทช 1</vt:lpstr>
      <vt:lpstr>ประมง</vt:lpstr>
      <vt:lpstr>ศูนย์วิจัยและบำรุงพันธุ์</vt:lpstr>
      <vt:lpstr>ศูนย์วิจัยและพัฒนาประมง</vt:lpstr>
      <vt:lpstr>สำนักงานสหกรณ์จังหวัดระยอง</vt:lpstr>
      <vt:lpstr>อุทยานแห่งชาติเขาแหลม</vt:lpstr>
      <vt:lpstr>ปกครอง</vt:lpstr>
      <vt:lpstr>อำเภอแกลง</vt:lpstr>
      <vt:lpstr>อำเภอเมืองระยอง</vt:lpstr>
      <vt:lpstr>อำเภอนิคมพัฒนา</vt:lpstr>
      <vt:lpstr>อำเภอวังจันทร์</vt:lpstr>
      <vt:lpstr>อำเภอบ้านค่าย</vt:lpstr>
      <vt:lpstr>อำเภอบ้านฉาง</vt:lpstr>
      <vt:lpstr>อำเภอเขาชะเมา</vt:lpstr>
      <vt:lpstr>ชลประทาน!Print_Titles</vt:lpstr>
      <vt:lpstr>ส่งน้ำประแสร์!Print_Titles</vt:lpstr>
      <vt:lpstr>สำนักงานสหกรณ์จังหวัดระยอง!Print_Titles</vt:lpstr>
      <vt:lpstr>อำเภอเมืองระยอง!Print_Titles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2022-04-22T03:55:16Z</cp:lastPrinted>
  <dcterms:created xsi:type="dcterms:W3CDTF">2022-04-05T02:56:50Z</dcterms:created>
  <dcterms:modified xsi:type="dcterms:W3CDTF">2022-04-26T05:44:00Z</dcterms:modified>
</cp:coreProperties>
</file>