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 tabRatio="745" activeTab="11"/>
  </bookViews>
  <sheets>
    <sheet name="งบหน้า" sheetId="11" r:id="rId1"/>
    <sheet name="ปภ." sheetId="15" r:id="rId2"/>
    <sheet name="ท้องถิ่น" sheetId="2" r:id="rId3"/>
    <sheet name="ชป." sheetId="3" r:id="rId4"/>
    <sheet name="ประแสร์" sheetId="4" r:id="rId5"/>
    <sheet name="ประปา" sheetId="12" r:id="rId6"/>
    <sheet name="อ.เมือง" sheetId="5" r:id="rId7"/>
    <sheet name="อ.แกลง" sheetId="14" r:id="rId8"/>
    <sheet name="อ.บ้านค่าย" sheetId="6" r:id="rId9"/>
    <sheet name="อ.ปลวกแดง" sheetId="7" r:id="rId10"/>
    <sheet name="อ.บ้านฉาง" sheetId="9" r:id="rId11"/>
    <sheet name="อ.วังจันทร์" sheetId="8" r:id="rId12"/>
    <sheet name="อ.เขาชะเมา" sheetId="10" r:id="rId13"/>
    <sheet name="สพด" sheetId="17" r:id="rId14"/>
  </sheets>
  <definedNames>
    <definedName name="_xlnm.Print_Area" localSheetId="3">ชป.!$A$1:$S$11</definedName>
    <definedName name="_xlnm.Print_Area" localSheetId="1">ปภ.!$A$1:$T$14</definedName>
    <definedName name="_xlnm.Print_Area" localSheetId="4">ประแสร์!$A$1:$S$10</definedName>
    <definedName name="_xlnm.Print_Area" localSheetId="13">สพด!$A$1:$S$31</definedName>
    <definedName name="_xlnm.Print_Area" localSheetId="7">อ.แกลง!$A$1:$T$23</definedName>
    <definedName name="_xlnm.Print_Area" localSheetId="12">อ.เขาชะเมา!$A$1:$S$45</definedName>
    <definedName name="_xlnm.Print_Area" localSheetId="9">อ.ปลวกแดง!$A$1:$S$14</definedName>
    <definedName name="_xlnm.Print_Area" localSheetId="11">อ.วังจันทร์!$A$1:$S$15</definedName>
    <definedName name="_xlnm.Print_Titles" localSheetId="2">ท้องถิ่น!$3:$7</definedName>
    <definedName name="_xlnm.Print_Titles" localSheetId="1">ปภ.!$3:$7</definedName>
    <definedName name="_xlnm.Print_Titles" localSheetId="5">ประปา!$3:$7</definedName>
    <definedName name="_xlnm.Print_Titles" localSheetId="13">สพด!$3:$7</definedName>
    <definedName name="_xlnm.Print_Titles" localSheetId="7">อ.แกลง!$3:$7</definedName>
    <definedName name="_xlnm.Print_Titles" localSheetId="12">อ.เขาชะเมา!$3:$7</definedName>
    <definedName name="_xlnm.Print_Titles" localSheetId="8">อ.บ้านค่าย!$1:$7</definedName>
    <definedName name="_xlnm.Print_Titles" localSheetId="9">อ.ปลวกแดง!$1:$7</definedName>
  </definedNames>
  <calcPr calcId="145621"/>
</workbook>
</file>

<file path=xl/calcChain.xml><?xml version="1.0" encoding="utf-8"?>
<calcChain xmlns="http://schemas.openxmlformats.org/spreadsheetml/2006/main">
  <c r="F8" i="11" l="1"/>
  <c r="C16" i="11" l="1"/>
  <c r="D15" i="11"/>
  <c r="S29" i="17"/>
  <c r="S45" i="10"/>
  <c r="Q27" i="17"/>
  <c r="Q17" i="17"/>
  <c r="Q18" i="17" s="1"/>
  <c r="Q19" i="17" s="1"/>
  <c r="Q20" i="17" s="1"/>
  <c r="Q16" i="17"/>
  <c r="Q15" i="17"/>
  <c r="Q14" i="17"/>
  <c r="Q13" i="17"/>
  <c r="Q12" i="17"/>
  <c r="M12" i="17"/>
  <c r="L12" i="17"/>
  <c r="K12" i="17"/>
  <c r="Q9" i="17"/>
  <c r="Q10" i="17" s="1"/>
  <c r="Q11" i="17" s="1"/>
  <c r="D12" i="11" l="1"/>
  <c r="D11" i="11"/>
  <c r="D10" i="11"/>
  <c r="D9" i="11"/>
  <c r="D8" i="11"/>
  <c r="D3" i="11"/>
  <c r="B3" i="11"/>
  <c r="D14" i="11"/>
  <c r="S15" i="8"/>
  <c r="D13" i="11" s="1"/>
  <c r="S11" i="9"/>
  <c r="S11" i="7"/>
  <c r="S15" i="6"/>
  <c r="S21" i="14"/>
  <c r="S12" i="5"/>
  <c r="S12" i="15"/>
  <c r="P12" i="15"/>
  <c r="O12" i="15"/>
  <c r="N12" i="15"/>
  <c r="B7" i="11" l="1"/>
  <c r="D7" i="11" l="1"/>
  <c r="S34" i="12" l="1"/>
  <c r="S10" i="3" l="1"/>
  <c r="B14" i="11" l="1"/>
  <c r="B13" i="11"/>
  <c r="B12" i="11"/>
  <c r="B11" i="11"/>
  <c r="B10" i="11"/>
  <c r="B8" i="11"/>
  <c r="B6" i="11"/>
  <c r="B5" i="11"/>
  <c r="B4" i="11"/>
  <c r="R19" i="10"/>
  <c r="R20" i="10" s="1"/>
  <c r="R21" i="10" s="1"/>
  <c r="R22" i="10" s="1"/>
  <c r="R23" i="10" s="1"/>
  <c r="Q19" i="10"/>
  <c r="Q20" i="10" s="1"/>
  <c r="Q21" i="10" s="1"/>
  <c r="Q22" i="10" s="1"/>
  <c r="R18" i="10"/>
  <c r="Q18" i="10"/>
  <c r="H18" i="10"/>
  <c r="H17" i="10" s="1"/>
  <c r="H20" i="10" s="1"/>
  <c r="H12" i="10" s="1"/>
  <c r="H19" i="10" s="1"/>
  <c r="G18" i="10"/>
  <c r="G17" i="10" s="1"/>
  <c r="G20" i="10" s="1"/>
  <c r="G12" i="10" s="1"/>
  <c r="G19" i="10" s="1"/>
  <c r="F18" i="10"/>
  <c r="F17" i="10" s="1"/>
  <c r="F20" i="10" s="1"/>
  <c r="F12" i="10" s="1"/>
  <c r="F19" i="10" s="1"/>
  <c r="R17" i="10"/>
  <c r="Q17" i="10"/>
  <c r="R16" i="10"/>
  <c r="Q16" i="10"/>
  <c r="R15" i="10"/>
  <c r="Q15" i="10"/>
  <c r="H15" i="10"/>
  <c r="H21" i="10" s="1"/>
  <c r="H11" i="10" s="1"/>
  <c r="G15" i="10"/>
  <c r="G21" i="10" s="1"/>
  <c r="G11" i="10" s="1"/>
  <c r="F15" i="10"/>
  <c r="F21" i="10" s="1"/>
  <c r="F11" i="10" s="1"/>
  <c r="R14" i="10"/>
  <c r="Q14" i="10"/>
  <c r="M14" i="10"/>
  <c r="L14" i="10"/>
  <c r="K14" i="10"/>
  <c r="D14" i="10"/>
  <c r="R11" i="10"/>
  <c r="R12" i="10" s="1"/>
  <c r="R13" i="10" s="1"/>
  <c r="Q11" i="10"/>
  <c r="Q12" i="10" s="1"/>
  <c r="Q13" i="10" s="1"/>
  <c r="R29" i="10"/>
  <c r="Q29" i="10"/>
  <c r="R9" i="8" l="1"/>
  <c r="R10" i="8" s="1"/>
  <c r="R12" i="8" s="1"/>
  <c r="R13" i="8" s="1"/>
  <c r="R14" i="8" s="1"/>
  <c r="Q9" i="8"/>
  <c r="Q10" i="8" s="1"/>
  <c r="Q12" i="8" s="1"/>
  <c r="Q13" i="8" s="1"/>
  <c r="Q14" i="8" s="1"/>
  <c r="H9" i="8"/>
  <c r="H10" i="8" s="1"/>
  <c r="H12" i="8" s="1"/>
  <c r="H13" i="8" s="1"/>
  <c r="H14" i="8" s="1"/>
  <c r="G9" i="8"/>
  <c r="G10" i="8" s="1"/>
  <c r="G12" i="8" s="1"/>
  <c r="G13" i="8" s="1"/>
  <c r="G14" i="8" s="1"/>
  <c r="F9" i="8"/>
  <c r="F10" i="8" s="1"/>
  <c r="P15" i="6" l="1"/>
  <c r="O15" i="6"/>
  <c r="N15" i="6"/>
  <c r="S9" i="4" l="1"/>
  <c r="D6" i="11" s="1"/>
  <c r="D5" i="11" l="1"/>
  <c r="S60" i="2" l="1"/>
  <c r="D4" i="11" s="1"/>
  <c r="D16" i="11" s="1"/>
  <c r="P60" i="2"/>
  <c r="O60" i="2"/>
  <c r="N60" i="2"/>
</calcChain>
</file>

<file path=xl/comments1.xml><?xml version="1.0" encoding="utf-8"?>
<comments xmlns="http://schemas.openxmlformats.org/spreadsheetml/2006/main">
  <authors>
    <author>TP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TP:</t>
        </r>
        <r>
          <rPr>
            <sz val="9"/>
            <color indexed="81"/>
            <rFont val="Tahoma"/>
            <family val="2"/>
          </rPr>
          <t xml:space="preserve">
LAT 12  54' 23.37"
LONG  101 19' 10.38"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TP: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<sst xmlns="http://schemas.openxmlformats.org/spreadsheetml/2006/main" count="2355" uniqueCount="498">
  <si>
    <t xml:space="preserve">แบบฟอร์ม สทนช. 004  ตารางรายละเอียดแผนงาน/โครงการ </t>
  </si>
  <si>
    <t>สำนักงานป้องกันและบรรเทาสาธารณภัยจังหวัดระยอง</t>
  </si>
  <si>
    <t>ลำดับ</t>
  </si>
  <si>
    <t>หน่วยงานรับผิดชอบ</t>
  </si>
  <si>
    <t>ประเภทโครงการ</t>
  </si>
  <si>
    <t>สถานที่ดำเนินการ</t>
  </si>
  <si>
    <t>ความพร้อมการดำเนินการ</t>
  </si>
  <si>
    <t>ผลลัพธ์/ผลสัมฤทธิ์</t>
  </si>
  <si>
    <t>การดำเนินการโครงการ</t>
  </si>
  <si>
    <t>ที่ตั้ง</t>
  </si>
  <si>
    <t>พิกัด</t>
  </si>
  <si>
    <t>เดือน-ปี
เริ่มต้น</t>
  </si>
  <si>
    <t>เดือน-ปี
สิ้นสุด</t>
  </si>
  <si>
    <t>วงเงิน
โครงการ</t>
  </si>
  <si>
    <t>หมู่บ้าน</t>
  </si>
  <si>
    <t>ตำบล</t>
  </si>
  <si>
    <t>อำเภอ</t>
  </si>
  <si>
    <t>จังหวัด</t>
  </si>
  <si>
    <t>lat</t>
  </si>
  <si>
    <t>long</t>
  </si>
  <si>
    <t>ได้รับอนุญาตใช้พื้นที่ 
(ได้รับ/ไม่ได้รับ)</t>
  </si>
  <si>
    <t>แบบรูปรายการ
(มี/ไม่มี)</t>
  </si>
  <si>
    <t>ประมาณการ
(มี/ไม่มี)</t>
  </si>
  <si>
    <t>ไร่</t>
  </si>
  <si>
    <t>ลบ.ม.</t>
  </si>
  <si>
    <t>ครัวเรือน</t>
  </si>
  <si>
    <t>(พ.ศ.)</t>
  </si>
  <si>
    <t>(บาท)</t>
  </si>
  <si>
    <t>สนง.ปภ.จ.รย.</t>
  </si>
  <si>
    <t>โครงการขุดลอกคลองลำแพน</t>
  </si>
  <si>
    <t>ปรับปรุงแหล่งน้ำเดิม</t>
  </si>
  <si>
    <t>1,5,7</t>
  </si>
  <si>
    <t>คลองปูน</t>
  </si>
  <si>
    <t>แกลง</t>
  </si>
  <si>
    <t>ระยอง</t>
  </si>
  <si>
    <t>N 14.20319</t>
  </si>
  <si>
    <t>E 784204.68</t>
  </si>
  <si>
    <t>ได้รับ</t>
  </si>
  <si>
    <t>มี</t>
  </si>
  <si>
    <t>โครงการขุดลอกคลองชากในมาบพลู</t>
  </si>
  <si>
    <t>พังราด</t>
  </si>
  <si>
    <t>N 12.424557</t>
  </si>
  <si>
    <t>E 101.20806</t>
  </si>
  <si>
    <t>โครงการขุดลอกคลองชากใน</t>
  </si>
  <si>
    <t>N 12.453372</t>
  </si>
  <si>
    <t>E 101.45.49.64</t>
  </si>
  <si>
    <t>โครงการขุดลอกคลองพังราด-ชากใน-ทุ่งเสาธง</t>
  </si>
  <si>
    <t>N 12.4545336</t>
  </si>
  <si>
    <t>E 101.46.19.26</t>
  </si>
  <si>
    <t>โครงการขุดลอกคลองสามง่าม</t>
  </si>
  <si>
    <t>N 12.7783</t>
  </si>
  <si>
    <t>E 101.74.90</t>
  </si>
  <si>
    <t>โครงการขุดลอกคลองหนองเต่า</t>
  </si>
  <si>
    <t>N 12.7428</t>
  </si>
  <si>
    <t>E 101.73.65</t>
  </si>
  <si>
    <t>โครงการวางท่อส่งน้ำลงสระน้ำเขาไม้แก้ว</t>
  </si>
  <si>
    <t>ขุดแหล่งน้ำใหม่</t>
  </si>
  <si>
    <t>3,8</t>
  </si>
  <si>
    <t>กระแสบน</t>
  </si>
  <si>
    <t>3.,500</t>
  </si>
  <si>
    <t>ปากน้ำกระแส</t>
  </si>
  <si>
    <t>N 12.7367</t>
  </si>
  <si>
    <t>E 101.7261</t>
  </si>
  <si>
    <t>โครงการขุดสระเก็บน้ำ</t>
  </si>
  <si>
    <t>เขาน้อย</t>
  </si>
  <si>
    <t>เขาชะเมา</t>
  </si>
  <si>
    <t>N 14.42800</t>
  </si>
  <si>
    <t>E 785.830</t>
  </si>
  <si>
    <t xml:space="preserve">โครงการขุดลอกหน้าฝาย ช.ป. </t>
  </si>
  <si>
    <t>N 14.37463</t>
  </si>
  <si>
    <t>E 788.488</t>
  </si>
  <si>
    <t>N 14.53291</t>
  </si>
  <si>
    <t>E 781.629</t>
  </si>
  <si>
    <t>โครงการขุดลอกหน้าฝายบ้านคลองยาง</t>
  </si>
  <si>
    <t xml:space="preserve">โครงการขุดลอกฝาย ช.ป. </t>
  </si>
  <si>
    <t>N 14.48756</t>
  </si>
  <si>
    <t>E 785.632</t>
  </si>
  <si>
    <t>โครงการขุดลอกคลองสำรอง</t>
  </si>
  <si>
    <t>โครงการสร้างฝาย ม.ข.</t>
  </si>
  <si>
    <t>โครงการขุดลอกหน้าฝายบ้านฟอคแลนด์</t>
  </si>
  <si>
    <t>โครงการขุดเจาะบ่อบาดาล</t>
  </si>
  <si>
    <t>กองดิน</t>
  </si>
  <si>
    <t>N 12.8178</t>
  </si>
  <si>
    <t>E101.7861</t>
  </si>
  <si>
    <t>N 12.8265</t>
  </si>
  <si>
    <t>E 101.7872</t>
  </si>
  <si>
    <t>E 101.8122</t>
  </si>
  <si>
    <t>N 12.8540</t>
  </si>
  <si>
    <t>E 101.8139</t>
  </si>
  <si>
    <t>N 12.8110</t>
  </si>
  <si>
    <t>E 101.7662</t>
  </si>
  <si>
    <t>N 12.8104</t>
  </si>
  <si>
    <t>E 101.7742</t>
  </si>
  <si>
    <t>N 12.8204</t>
  </si>
  <si>
    <t>E 101.7763</t>
  </si>
  <si>
    <t>โครงการขุดเจาะบ่อบาดาล (บ้านน้ำใส)</t>
  </si>
  <si>
    <t>น้ำเป็น</t>
  </si>
  <si>
    <t>N 125538.262</t>
  </si>
  <si>
    <t>E 1014232.8536</t>
  </si>
  <si>
    <t>โครงการขุดเจาะบ่อบาดาล (คลองคต)</t>
  </si>
  <si>
    <t>โครงการขุดเจาะบ่อบาดาล (มาบช้างนอน)</t>
  </si>
  <si>
    <t>N 125148.4116</t>
  </si>
  <si>
    <t>โครงการขุดเจาะบ่อบาดาล (บ้านเหมืองแร่)</t>
  </si>
  <si>
    <t>N 125249.52</t>
  </si>
  <si>
    <t>E 1014654.5</t>
  </si>
  <si>
    <t>โครงการวางท่อส่งน้ำดิบจากคลองย่อย-คลองโบสถ์</t>
  </si>
  <si>
    <t>บางบุตร</t>
  </si>
  <si>
    <t>บ้านค่าย</t>
  </si>
  <si>
    <t>N 12.8173</t>
  </si>
  <si>
    <t>E 101.3251</t>
  </si>
  <si>
    <t>โครงการขุดลอกคลองห้วยยาง (ใต้ฝายกรมทรัพย์)</t>
  </si>
  <si>
    <t>N 12.8476</t>
  </si>
  <si>
    <t>E 101.3778</t>
  </si>
  <si>
    <t>โครงการวางท่อส่งน้ำดิบจากสี่แยกโขดกลาง-ชากไผ่</t>
  </si>
  <si>
    <t>N 12.8468</t>
  </si>
  <si>
    <t>E 101.3482</t>
  </si>
  <si>
    <t>โครงการขุดลอกคลองมาบหวายโสม</t>
  </si>
  <si>
    <t>หนองบัว</t>
  </si>
  <si>
    <t>N 14.26003</t>
  </si>
  <si>
    <t>E 075.3366</t>
  </si>
  <si>
    <t>โครงการขุดลอกสระน้ำสำหรับผลิตน้ำประปา</t>
  </si>
  <si>
    <t>น้ำคอก</t>
  </si>
  <si>
    <t xml:space="preserve">เมืองระยอง </t>
  </si>
  <si>
    <t>N 12.713926</t>
  </si>
  <si>
    <t>E 101.260</t>
  </si>
  <si>
    <t>โครงการปรับปรุงระบบประปาหมู่บ้าน</t>
  </si>
  <si>
    <t>N 12.714036</t>
  </si>
  <si>
    <t>E 101.266</t>
  </si>
  <si>
    <t>โครงการผลิตท่อส่งน้ำประปา (บ้านน้ำเป็น)</t>
  </si>
  <si>
    <t>N 801308</t>
  </si>
  <si>
    <t>E 1427710</t>
  </si>
  <si>
    <t xml:space="preserve">โครงการขยายท่อน้ำดิบเพื่อการเกษตร </t>
  </si>
  <si>
    <t>เนินฆ้อ</t>
  </si>
  <si>
    <t>N 12.721908</t>
  </si>
  <si>
    <t>E 101.639613</t>
  </si>
  <si>
    <t>โครงการขุดลอกคลองและดาดคอนกรีตหน้าฝาย</t>
  </si>
  <si>
    <t>ป่ายุบใน</t>
  </si>
  <si>
    <t>วังจันทร์</t>
  </si>
  <si>
    <t>N 12.9955353</t>
  </si>
  <si>
    <t>E 101.4340901</t>
  </si>
  <si>
    <t>โครงการขุดลอกคลองและกำจัดวัชพืช</t>
  </si>
  <si>
    <t>1,2,3,6</t>
  </si>
  <si>
    <t>N12.44.23.9</t>
  </si>
  <si>
    <t>E 101.39.01.5</t>
  </si>
  <si>
    <t>-</t>
  </si>
  <si>
    <r>
      <t>ชื่อแผนงาน / โครงการ / รายการ </t>
    </r>
    <r>
      <rPr>
        <b/>
        <sz val="14"/>
        <color rgb="FFFF0000"/>
        <rFont val="TH SarabunPSK"/>
        <family val="2"/>
      </rPr>
      <t>**</t>
    </r>
  </si>
  <si>
    <t>ทต.เนินฆ้อ</t>
  </si>
  <si>
    <t>1,6</t>
  </si>
  <si>
    <t>N12°44'23.9"</t>
  </si>
  <si>
    <t>E101°37'35.29"</t>
  </si>
  <si>
    <t>N12°44'16"</t>
  </si>
  <si>
    <t>E101°38'149"</t>
  </si>
  <si>
    <t>อบต.เขาชะเมา</t>
  </si>
  <si>
    <t>ห้วยทับมอญ</t>
  </si>
  <si>
    <t>ทต.สำนักท้อน</t>
  </si>
  <si>
    <t>โครงการก่อสร้างฝายน้ำล้นคอนกรีตเสริมเหล็ก คลองยายร้า</t>
  </si>
  <si>
    <t>สำนักท้อน</t>
  </si>
  <si>
    <t>บ้านฉาง</t>
  </si>
  <si>
    <t>12.740031N</t>
  </si>
  <si>
    <t>101.008652E</t>
  </si>
  <si>
    <t>อบต.สำนักท้อน</t>
  </si>
  <si>
    <t>โครงการแก้ไขปัญหาภัยแล้งขุดลอกกักเก็บน้ำฝายทำนบดิน</t>
  </si>
  <si>
    <t>12.775661101.053655</t>
  </si>
  <si>
    <t>12.775424 101.054306</t>
  </si>
  <si>
    <t>โครงการแก้ไขปัญหาภัยแล้งขุดลอกกักเก็บน้ำหินสามชั้น</t>
  </si>
  <si>
    <t>12.789498 101.072484</t>
  </si>
  <si>
    <t>12.797661 101.073042</t>
  </si>
  <si>
    <t>อบต.ป่ายุบใน</t>
  </si>
  <si>
    <t>โครงการขุดลอกอ่างเก็บน้ำเขาหินดาด</t>
  </si>
  <si>
    <t>ทต.ชากบก</t>
  </si>
  <si>
    <t>ชากบก</t>
  </si>
  <si>
    <t>12.47.41.07</t>
  </si>
  <si>
    <t>101.21.21.07</t>
  </si>
  <si>
    <t>12.46.49.60</t>
  </si>
  <si>
    <t>101.23.6.10</t>
  </si>
  <si>
    <t>12.46.47.17</t>
  </si>
  <si>
    <t>101.22.39.80</t>
  </si>
  <si>
    <t>12.47.30.69</t>
  </si>
  <si>
    <t>101.21.32.04</t>
  </si>
  <si>
    <t>ทต.บ้านค่ายพัฒนา</t>
  </si>
  <si>
    <t>โครงการก่อสร้างฝายน้ำล้นคลองยายเพียร (ตามแบบมาตรฐานการก่อสร้างฝายน้ำล้น มข.2527)</t>
  </si>
  <si>
    <t>โครงการก่อสร้างฝายน้ำล้นคลองมาบเตย พร้อมขุดลอกคลอง 900 เมตร (ตามแบบมาตรฐานการก่อสร้างฝายน้ำล้น มข.2527)</t>
  </si>
  <si>
    <t>โครงการก่อสร้างฝายน้ำล้นคลองตาเอี้ยง(ตามแบบมาตรฐานการก่อสร้างฝายน้ำล้น มข.2527)</t>
  </si>
  <si>
    <t>อบต.หนองละลอก</t>
  </si>
  <si>
    <t xml:space="preserve">โครงการปรับปรุงสระน้ำหนองน้ำขาว </t>
  </si>
  <si>
    <t>หนองละลอก</t>
  </si>
  <si>
    <t>12°46'25.34"N</t>
  </si>
  <si>
    <t>101°16'49.74"E</t>
  </si>
  <si>
    <t xml:space="preserve">โครงการปรับปรุงสระน้ำหนองตะกรุม </t>
  </si>
  <si>
    <t>12°48'41.01"N</t>
  </si>
  <si>
    <t>101°16'27.11"E</t>
  </si>
  <si>
    <t>อบต.บางบุตร</t>
  </si>
  <si>
    <t>โครงการวางท่อส่งน้ำดิบภายในตำบลบางบุตร (เพื่อบรรเทาปัญหาภัยแล้ง)</t>
  </si>
  <si>
    <t>วางท่อส่งน้ำดิบ</t>
  </si>
  <si>
    <t>N12.8257</t>
  </si>
  <si>
    <t>E101.6328</t>
  </si>
  <si>
    <t>N12.8232</t>
  </si>
  <si>
    <t>E101.3171</t>
  </si>
  <si>
    <t>โครงการก่อสร้างฝายถนนน้ำล้นผ่านคลองเถือแรด จุดที่ 1 (เพื่อบรรเทาปัญหาภัยแล้ง)</t>
  </si>
  <si>
    <t>N12.8158</t>
  </si>
  <si>
    <t>E101.3587</t>
  </si>
  <si>
    <t>โครงการก่อสร้างฝายถนนน้ำล้นผ่านคลองเถือแรด จุดที่ 2 (เพื่อบรรเทาปัญหาภัยแล้ง)</t>
  </si>
  <si>
    <t>N12.8152</t>
  </si>
  <si>
    <t>E101.3606</t>
  </si>
  <si>
    <t>โครงการขุดลอกคลองโบสถ์ บริเวณทดตาโพธิ์(เพื่อบรรเทาปัญหาภัยแล้ง)</t>
  </si>
  <si>
    <t>ขุดลอกคลอง</t>
  </si>
  <si>
    <t>N12.8150</t>
  </si>
  <si>
    <t>E101.3298</t>
  </si>
  <si>
    <t>โครงการขุดลอกสระน้ำคลองหนองพะวา(เพื่อบรรเทาปัญหาภัยแล้ง)</t>
  </si>
  <si>
    <t>N12.8282</t>
  </si>
  <si>
    <t>E101.3496</t>
  </si>
  <si>
    <t>โครงการขุดลอกคลองเถือแรด(เพื่อบรรเทาปัญหาภัยแล้ง)</t>
  </si>
  <si>
    <t>N12.8187</t>
  </si>
  <si>
    <t>E101.3508</t>
  </si>
  <si>
    <t>โครงการขุดลอกคลองสาธารณะ บริเวณฝายตาอุบ (เพื่อบรรเทาปัญหาภัยแล้ง)</t>
  </si>
  <si>
    <t>N12.8472</t>
  </si>
  <si>
    <t>E101.3728</t>
  </si>
  <si>
    <t>โครงการขุดลอกคลองบางกระดาน (เพื่อบรรเทาปัญหาภัยแล้ง)</t>
  </si>
  <si>
    <t>N12.8497</t>
  </si>
  <si>
    <t>E101.3531</t>
  </si>
  <si>
    <t>โครงการขุดลอกคลองสาธารณะ บริเวณวัดหนองพะวา (เพื่อบรรเทาปัญหาภัยแล้ง)</t>
  </si>
  <si>
    <t>N12.8281</t>
  </si>
  <si>
    <t>E101.3447</t>
  </si>
  <si>
    <t>N12.8186</t>
  </si>
  <si>
    <t>E101.3465</t>
  </si>
  <si>
    <t>โครงการขุดลอกคลองสาธารณะ บริเวณบ้านชากเล็ก (เพื่อบรรเทาปัญหาภัยแล้ง)</t>
  </si>
  <si>
    <t>N12.8215</t>
  </si>
  <si>
    <t>E101.3503</t>
  </si>
  <si>
    <t>โครงการขุดลอกคลองห้วยยาง บริเวณหนอง  ต่อเรือ (เพื่อบรรเทาปัญหาภัยแล้ง)</t>
  </si>
  <si>
    <t>N12.8460</t>
  </si>
  <si>
    <t>E101.3660</t>
  </si>
  <si>
    <t>โครงการขุดลอกคลองบางกระดาน บริเวณฝายกรมทรัพย์ (เพื่อบรรเทาปัญหาภัยแล้ง)</t>
  </si>
  <si>
    <t>N12.8506</t>
  </si>
  <si>
    <t>E101.3594</t>
  </si>
  <si>
    <t>โครงการขุดลอกสระน้ำคลองบ้องขวาน (เพื่อบรรเทาปัญหาภัยแล้ง)</t>
  </si>
  <si>
    <t>ขุดลอกสระน้ำ</t>
  </si>
  <si>
    <t>N12.8597</t>
  </si>
  <si>
    <t>E101.4724</t>
  </si>
  <si>
    <t>โครงการขุดลอกคลองวังเพิก (เพื่อบรรเทาปัญหาภัยแล้ง)</t>
  </si>
  <si>
    <t>N12.8764</t>
  </si>
  <si>
    <t>E101.4859</t>
  </si>
  <si>
    <t>ทต.บ้านค่าย</t>
  </si>
  <si>
    <t>โครงการขุดลอกคลองยายเพี้ยน</t>
  </si>
  <si>
    <t>1,2</t>
  </si>
  <si>
    <t>12*47'20" N</t>
  </si>
  <si>
    <t>101*18'01" N</t>
  </si>
  <si>
    <t>ทต.เมืองแกลง</t>
  </si>
  <si>
    <t>โครงการปรับปรุงสภาพริมตลิ่งด้านในสระเก็บน้ำ บริเวณสนามกีฬา เฉลิมพระเกียรติ 80 พระพรรษา</t>
  </si>
  <si>
    <t>ทางเกวียน</t>
  </si>
  <si>
    <t>12°47'49.7"N</t>
  </si>
  <si>
    <t>101°39'37.6"E</t>
  </si>
  <si>
    <t>ทต.บ้านนา</t>
  </si>
  <si>
    <t>บ้านนา</t>
  </si>
  <si>
    <t>101º40'01.371" E</t>
  </si>
  <si>
    <t>12º49'42.373" N</t>
  </si>
  <si>
    <t>101º39'40.628" E</t>
  </si>
  <si>
    <t>12º51'14.446" N</t>
  </si>
  <si>
    <t>101º40'39.708" E</t>
  </si>
  <si>
    <t>12º50'54.219" N</t>
  </si>
  <si>
    <t>อบต.หนองไร่</t>
  </si>
  <si>
    <t>หนองไร่</t>
  </si>
  <si>
    <t>ปลวกแดง</t>
  </si>
  <si>
    <t>อบต.วังหว้า</t>
  </si>
  <si>
    <t>โครงการก่อสร้างฝายน้ำล้น</t>
  </si>
  <si>
    <t>วังหว้า</t>
  </si>
  <si>
    <t>N12.494189</t>
  </si>
  <si>
    <t>E101.304491</t>
  </si>
  <si>
    <t>N12.445556</t>
  </si>
  <si>
    <t>E101.365793</t>
  </si>
  <si>
    <t>อบต.ตาขัน</t>
  </si>
  <si>
    <t>ตาขัน</t>
  </si>
  <si>
    <t>N 12.707962</t>
  </si>
  <si>
    <t>E 101.312578</t>
  </si>
  <si>
    <t>N 12.754976</t>
  </si>
  <si>
    <t>E 101.344374</t>
  </si>
  <si>
    <t>N 12.740078</t>
  </si>
  <si>
    <t>E 101.343260</t>
  </si>
  <si>
    <t>N 12.754656</t>
  </si>
  <si>
    <t>E 101.343845</t>
  </si>
  <si>
    <t>อบต.ชากโดน</t>
  </si>
  <si>
    <t>ก่อสร้างสถานที่เก็บน้ำ</t>
  </si>
  <si>
    <t>ชากโดน</t>
  </si>
  <si>
    <t>1 ถัง</t>
  </si>
  <si>
    <t>อบต.ห้วยยาง</t>
  </si>
  <si>
    <t>โครงการก่อสร้างฝายน้ำล้น แบบ มข.2527 คลองคลองคา</t>
  </si>
  <si>
    <t>ห้วยยาง</t>
  </si>
  <si>
    <r>
      <t>12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44'30</t>
    </r>
    <r>
      <rPr>
        <sz val="14"/>
        <rFont val="Symbol"/>
        <family val="1"/>
        <charset val="2"/>
      </rPr>
      <t>²</t>
    </r>
  </si>
  <si>
    <r>
      <t>101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36'58</t>
    </r>
    <r>
      <rPr>
        <sz val="14"/>
        <rFont val="Symbol"/>
        <family val="1"/>
        <charset val="2"/>
      </rPr>
      <t>²</t>
    </r>
  </si>
  <si>
    <t>โครงการก่อสร้างฝายน้ำล้น แบบ มข.2527 คลองน้ำเขียว</t>
  </si>
  <si>
    <r>
      <t>12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47'33</t>
    </r>
    <r>
      <rPr>
        <sz val="14"/>
        <rFont val="Symbol"/>
        <family val="1"/>
        <charset val="2"/>
      </rPr>
      <t>²</t>
    </r>
  </si>
  <si>
    <r>
      <t>101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38'26</t>
    </r>
    <r>
      <rPr>
        <sz val="14"/>
        <rFont val="Symbol"/>
        <family val="1"/>
        <charset val="2"/>
      </rPr>
      <t>²</t>
    </r>
  </si>
  <si>
    <r>
      <t>12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47'45</t>
    </r>
    <r>
      <rPr>
        <sz val="14"/>
        <rFont val="Symbol"/>
        <family val="1"/>
        <charset val="2"/>
      </rPr>
      <t>²</t>
    </r>
  </si>
  <si>
    <r>
      <t>101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33'32</t>
    </r>
    <r>
      <rPr>
        <sz val="14"/>
        <rFont val="Symbol"/>
        <family val="1"/>
        <charset val="2"/>
      </rPr>
      <t>²</t>
    </r>
  </si>
  <si>
    <t>โครงการวางท่อน้ำดิบเพื่อเกษตร</t>
  </si>
  <si>
    <t xml:space="preserve"> ระยอง</t>
  </si>
  <si>
    <r>
      <t>12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46'27</t>
    </r>
    <r>
      <rPr>
        <sz val="14"/>
        <rFont val="Symbol"/>
        <family val="1"/>
        <charset val="2"/>
      </rPr>
      <t>²</t>
    </r>
  </si>
  <si>
    <r>
      <t>101</t>
    </r>
    <r>
      <rPr>
        <sz val="14"/>
        <rFont val="Symbol"/>
        <family val="1"/>
        <charset val="2"/>
      </rPr>
      <t>°</t>
    </r>
    <r>
      <rPr>
        <sz val="14"/>
        <rFont val="TH SarabunPSK"/>
        <family val="2"/>
      </rPr>
      <t>34'79</t>
    </r>
    <r>
      <rPr>
        <sz val="14"/>
        <rFont val="Symbol"/>
        <family val="1"/>
        <charset val="2"/>
      </rPr>
      <t>²</t>
    </r>
  </si>
  <si>
    <t>ทน.ระยอง</t>
  </si>
  <si>
    <t>โครงการผันน้ำจากแม่น้ำระยองเข้าบ่อบำบัด เพื่อแก้ปัญหาภัยแล้งในเขตเทสบาลนครระยอง</t>
  </si>
  <si>
    <t>เนินพระ</t>
  </si>
  <si>
    <t>เมืองระยอง</t>
  </si>
  <si>
    <t>อบต.ทางเกวียน</t>
  </si>
  <si>
    <t>101º40'01.371"n E</t>
  </si>
  <si>
    <t>101º33'771" ออก</t>
  </si>
  <si>
    <t>สทนช.004</t>
  </si>
  <si>
    <t>สำนักงานส่งเสริมการปกครองท้องถิ่นจังหวัดระยอง</t>
  </si>
  <si>
    <t>โครงการขุดลอกคลองและกำจัดวัชพืชคลองเนินทราย</t>
  </si>
  <si>
    <t>โครงการขุดลอกคลองและกำจัดวัชพืชคลอง เนินทราย</t>
  </si>
  <si>
    <t>โครงการขุดลอกสระเก็บน้ำประปาหลังที่ว่าการอำเภอเขาชะเมา</t>
  </si>
  <si>
    <t>โครงการก่อสร้างฝายน้ำล้น คลองซากขี้เหล็ก</t>
  </si>
  <si>
    <t>โครงการก่อสร้างฝายน้ำล้น คลองมะงั่ว</t>
  </si>
  <si>
    <t>โครงการก่อสร้างฝายน้ำล้น คลองรุ้ง</t>
  </si>
  <si>
    <t>โครงการก่อสร้างฝายน้ำล้น คลองชากขุน -ชากร่ม</t>
  </si>
  <si>
    <t>โครงการวางท่อส่งน้ำดิบ</t>
  </si>
  <si>
    <t>โครงการขุดลอกสระหนองฆ้อ</t>
  </si>
  <si>
    <t>โครงการติดตั้งประตูน้ำดิบ</t>
  </si>
  <si>
    <t>โครงการก่อสร้างหอถังสูง สำหรับจ่ายน้ำประปาบริเวณ ถนนสายวังกลอย -สมอโพรง</t>
  </si>
  <si>
    <t>โครงการปรับปรุงท่อส่งน้ำเพื่อการเกษตร</t>
  </si>
  <si>
    <t>ฝายชะลอน้ำ</t>
  </si>
  <si>
    <t>โครงการขุดเจาะบ่อน้ำบาดาล ขนาด 6 นิ้ว</t>
  </si>
  <si>
    <t>โครงการก่อสร้างฝายน้ำล้นคลองหนองไร่</t>
  </si>
  <si>
    <t>โครงการก่อสร้างฝายน้ำล้นคลองเจริญยนต์</t>
  </si>
  <si>
    <t>วางท่อส่งน้ำ</t>
  </si>
  <si>
    <t xml:space="preserve">แบบฟอร์ม สทนช. 004 ตารางรายละเอียดแผนงาน/โครงการ </t>
  </si>
  <si>
    <t>โครงการชลประทานระยอง</t>
  </si>
  <si>
    <t>โครงการขุดลอกเพื่อเพิ่มความจุอ่างเก็บน้ำคลองระโอก บริเวณสถานีสูบน้ำบ้านศิลาทอง</t>
  </si>
  <si>
    <t>โครงการขุดลอกเพื่อเพิ่มความจุอ่างเก็บน้ำคลองใหญ่ (บริเวณปากคลองผัน)</t>
  </si>
  <si>
    <t>ละหาร</t>
  </si>
  <si>
    <t>รวมทั้งสิ้น 2 โครงการ</t>
  </si>
  <si>
    <t>ชป.ระยอง</t>
  </si>
  <si>
    <t>โครงการส่งน้ำและบำรุงรักษาประแสร์</t>
  </si>
  <si>
    <t>ได้รับอนุญาตใช้พื้นที่
(ได้รับ/ไม่ได้รับ)</t>
  </si>
  <si>
    <t>โครงการก่อสร้างระบบท่อส่งน้ำเพิ่มเติมของสถานีสูบน้ำด้วยไฟฟ้าบ้านหนองกวาง</t>
  </si>
  <si>
    <t>ระบบส่งน้ำเพื่อการเกษตร</t>
  </si>
  <si>
    <t>รวมทั้งสิ้น 1 โครงการ</t>
  </si>
  <si>
    <t>อำเภอเมืองระยอง</t>
  </si>
  <si>
    <t>โครงการขุดลอกหนองท่าสีโสม บริเวณบ้านนาตาขวัญ</t>
  </si>
  <si>
    <t>ปรับปรุงแหล่งนน้ำเดิม</t>
  </si>
  <si>
    <t>นาตาขวัญ</t>
  </si>
  <si>
    <t>12.70002'=1405086</t>
  </si>
  <si>
    <t>101.322047'=752167</t>
  </si>
  <si>
    <t>พ.ค. 63</t>
  </si>
  <si>
    <t>โครงการขุดลอกสระกักเก็บน้ำองค์การบริหารส่วนตำบลนาตาขวัญ บริเวณหนองละลอก</t>
  </si>
  <si>
    <t>12.744821'=1410088</t>
  </si>
  <si>
    <t>101.366939'=757000</t>
  </si>
  <si>
    <t>อ.เมืองระยอง</t>
  </si>
  <si>
    <t>12 54' 23.37"</t>
  </si>
  <si>
    <t>101 19' 10.38"</t>
  </si>
  <si>
    <t>12 54' 07.56"</t>
  </si>
  <si>
    <t>101 21' 15.20"</t>
  </si>
  <si>
    <t>12°51'40.59"N</t>
  </si>
  <si>
    <t>101°14'38.14"E</t>
  </si>
  <si>
    <t>โครงการขุดลอกคลองถนนสายบึงตาต้า – เขาคลองซอง หมู่ที่ 2</t>
  </si>
  <si>
    <t>โครงการขุดลอกสระน้ำประปา (บริเวณข้างโรงเรียนบึงตาต้า) หมู่ที่ 2</t>
  </si>
  <si>
    <t>อ.บ้านค่าย</t>
  </si>
  <si>
    <t>โครงการขุดลอกคลองเขาสวน</t>
  </si>
  <si>
    <t>โครงการขุดลอกวัชพืชแม่น้ำระยอง</t>
  </si>
  <si>
    <t>โครงการขุดสระเก็บน้ำประปา ล็อก 4</t>
  </si>
  <si>
    <t>อ.ปลวกแดง</t>
  </si>
  <si>
    <t>โครงการขุดสระกักเก็บน้ำบ้านหนองอ้ายรื่น</t>
  </si>
  <si>
    <t>อำเภอวังจันทร์</t>
  </si>
  <si>
    <t>ชุมแสง</t>
  </si>
  <si>
    <t>พ.ค.63</t>
  </si>
  <si>
    <t>ส.ค.63</t>
  </si>
  <si>
    <t>วางท่อส่งน้ำเพื่อการเกษตร</t>
  </si>
  <si>
    <t>พลงตาเอี่ยม</t>
  </si>
  <si>
    <t xml:space="preserve">  12.927938 - 101.543883</t>
  </si>
  <si>
    <t xml:space="preserve">  12.932904 - 101.552556</t>
  </si>
  <si>
    <t>3,5</t>
  </si>
  <si>
    <t xml:space="preserve">  12.880467 - 101.557728</t>
  </si>
  <si>
    <t xml:space="preserve">   12.895768 - 101.578521</t>
  </si>
  <si>
    <t>อำเภอปลวกแดง</t>
  </si>
  <si>
    <t>อำเภอบ้านค่าย</t>
  </si>
  <si>
    <t>อ.วังจันทร์</t>
  </si>
  <si>
    <t>โครงการขุดสระเก็บน้ำแก้มลิง  จุดที่ 1</t>
  </si>
  <si>
    <t>โครงการขุดสระเก็บน้ำแก้มลิง  จุดที่ 2</t>
  </si>
  <si>
    <t>โครงการขุดสระเก็บน้ำแก้มลิง  จุดที่ 3</t>
  </si>
  <si>
    <t>โครงการวางท่อส่งน้ำเพื่อการเกษตร</t>
  </si>
  <si>
    <t>12.887390 -101.519440</t>
  </si>
  <si>
    <t>12.866296 - 101.510899</t>
  </si>
  <si>
    <t>อำเภอบ้านฉาง</t>
  </si>
  <si>
    <t>โครงการขุดลอกลำรางห้วยปลากั้ง ช่วงฝายชะลอน้ำ</t>
  </si>
  <si>
    <t>โครงการขุดลอกลำรางมาบไก่เสียงหวาน</t>
  </si>
  <si>
    <t>โครงการขุดลอกหน้าฝายยายร้า</t>
  </si>
  <si>
    <t>รวมทั้งสิ้น 3 โครงการ</t>
  </si>
  <si>
    <t>อำเภอเขาชะเมา</t>
  </si>
  <si>
    <t>ชำฆ้อ</t>
  </si>
  <si>
    <t xml:space="preserve"> ได้รับ</t>
  </si>
  <si>
    <t>ฝายชลอน้ำ</t>
  </si>
  <si>
    <t>ขยายเขตน้ำ</t>
  </si>
  <si>
    <t>มิ.ย.63</t>
  </si>
  <si>
    <t>โครงการก่อสร้างทางระบายน้ำล้นคลองบ้านนายเมฆ</t>
  </si>
  <si>
    <t>โครงการปรับปรุงแนวท่อน้ำปะปาบ้านคลองหิน</t>
  </si>
  <si>
    <t>โครงการขุดลอกสระน้ำบ้านเขาช่องลม</t>
  </si>
  <si>
    <t>โครงการวางท่อน้ำดิบสายเขาช่องลม-หนองมน</t>
  </si>
  <si>
    <t>โครงการก่อสร้างระบบประปาผิวดินขนาดใหญ่ บริเวณสระน้ำสี่แยกเขาช่องลม</t>
  </si>
  <si>
    <t>โครงการขุดลอกพร้อมขยายสระน้ำโรงเรียนบ้านยางเอน</t>
  </si>
  <si>
    <t>โครงการขุดลอกสระประปาหนองตะเคียน</t>
  </si>
  <si>
    <t>โครงการขุดลอกสระน้ำบ้านเขาจันทร์</t>
  </si>
  <si>
    <t>โครงการขุดลอกพร้อมขยายสระน้ำข้างโรงเรียนบ้านสีระมัน</t>
  </si>
  <si>
    <t>โครงการขุดลอกสระน้ำสาธารณะบ้านเขาบ่อแป้ง</t>
  </si>
  <si>
    <t>โครงการขุดลอกสระน้ำบ้านยางเอน</t>
  </si>
  <si>
    <t>โครงการขุดลอกสระเก็บน้ำคลองพลู</t>
  </si>
  <si>
    <t>โครงการขุดลอกสระเก็บน้ำบ้านเขาพัง</t>
  </si>
  <si>
    <t>โครงการขุดลอกสระน้ำสาธารณะบ้านปากแพรก</t>
  </si>
  <si>
    <t>โครงการก่อสร้างทางระบายน้ำล้นคลองเขาพัง</t>
  </si>
  <si>
    <t>โครงการก่อสร้างทางระบายน้ำล้นคลองมะเดื่อ</t>
  </si>
  <si>
    <t>โครงการขยายเขตน้ำปะปา</t>
  </si>
  <si>
    <t>โครงการวางท่อส่งน้ำดิบคลองหิน-สระน้ำสาธารณะ</t>
  </si>
  <si>
    <t>โครงการวางท่อส่งน้ำดิบคลองชลประทาน-สระหนองยายสร้อย</t>
  </si>
  <si>
    <t>อ.เขาชะเมา</t>
  </si>
  <si>
    <t>สรุปงบหน้าการเสนอแผนงานโครงการเพื่อบรรเทาผลกระทบจากสถานการณ์ภัยแล้ง (เพิ่มเติม)</t>
  </si>
  <si>
    <t>ที่</t>
  </si>
  <si>
    <t>หน่วยงาน</t>
  </si>
  <si>
    <t>วงเงินงบประมาณ (บาท)</t>
  </si>
  <si>
    <t>จำนวนโครงการ (โครงการ)</t>
  </si>
  <si>
    <t>กปภ.สาขาระยอง</t>
  </si>
  <si>
    <t>เชิงเนิน</t>
  </si>
  <si>
    <t>เมือง</t>
  </si>
  <si>
    <t>หนองตะพาน</t>
  </si>
  <si>
    <t>ตะพง</t>
  </si>
  <si>
    <t>วางท่อประปา</t>
  </si>
  <si>
    <t>101.2828 - 101.80401</t>
  </si>
  <si>
    <t>12.67298 - 12.667755</t>
  </si>
  <si>
    <t>12.71879 - 12.715944</t>
  </si>
  <si>
    <t>101.30894 - 101.308566</t>
  </si>
  <si>
    <t>12.743649 - 12.744748</t>
  </si>
  <si>
    <t>101.284692 - 101.278655</t>
  </si>
  <si>
    <t>12°39'17.76"น - 12°39'30.65"น</t>
  </si>
  <si>
    <t>101°20'5.53"ตะวันออก - 101°20'12.57"ตะวันออก</t>
  </si>
  <si>
    <t>12°39'30.83"น - 12°39'36.61"น</t>
  </si>
  <si>
    <t>101°20'12.50"ตะวันออก - 101°20'4.74"ตะวันออก</t>
  </si>
  <si>
    <t xml:space="preserve"> 12°39'28.27"น - 12°39'33.47"น</t>
  </si>
  <si>
    <t>101°19'53.63"ตะวันออก - 101°19'44.82"ตะวันออก</t>
  </si>
  <si>
    <t xml:space="preserve"> 12°39'28.98"น - 12°39'38.97"น</t>
  </si>
  <si>
    <t>101°20'16.39"ตะวันออก - 101°19'42.33"ตะวันออก</t>
  </si>
  <si>
    <t>โครงการวางท่อประปาถนนเลียบคลองชลประทาน 1</t>
  </si>
  <si>
    <t xml:space="preserve">โครงการวางท่อประปาถนนสายพัฒนา ซอย 7 </t>
  </si>
  <si>
    <t>โครงการวางท่อประปาถนนหนองตะพาน-มาบข่า</t>
  </si>
  <si>
    <t>โครงการวางท่อประปาซอยลุงเสียง</t>
  </si>
  <si>
    <t>มิ.ย. 63</t>
  </si>
  <si>
    <t>รวม 52 โครงการ</t>
  </si>
  <si>
    <t>รวม 3 โครงการ</t>
  </si>
  <si>
    <t>โครงการขุดลอกคลองมะเฟือง ช่วงที่ 2 (เพื่อบรรเทาปัญหาภัยแล้ง)</t>
  </si>
  <si>
    <t>โครงการวางท่อประปาซอยตะกาด สาย 1</t>
  </si>
  <si>
    <t>โครงการวางท่อประปาซอยตะกาด สาย 2</t>
  </si>
  <si>
    <t>โครงการวางท่อประปาซอยตะกาด สาย 3</t>
  </si>
  <si>
    <t>กปภ.สาขาบ้านฉาง</t>
  </si>
  <si>
    <t>วางท่อขยายเขตจำหน่ายน้ำ</t>
  </si>
  <si>
    <t>มาบข่า</t>
  </si>
  <si>
    <t>นิคมพัฒนา</t>
  </si>
  <si>
    <t>แม่น้ำคู้</t>
  </si>
  <si>
    <t>มาบยางพร</t>
  </si>
  <si>
    <t>ห้วยโป่ง</t>
  </si>
  <si>
    <t>พลา</t>
  </si>
  <si>
    <t>มาบตาพุด</t>
  </si>
  <si>
    <t>โครงการขยายเขตจำหน่ายน้ำประปา บริเวณหนองคล้าซอย1</t>
  </si>
  <si>
    <t>โครงการขยายเขตจำหน่ายน้ำประปา บริเวณ ชุมชนหนองผักหนามซอย2</t>
  </si>
  <si>
    <t>โครงการขยายเขตซอยประมง</t>
  </si>
  <si>
    <t>โครงการขยายเขตซอยข้าง บริษท อิล จิน ซอย 3</t>
  </si>
  <si>
    <t>โครงการขยายเขตจำหน่ายน้ำประปา บริเวณซอยชากอ้อยเชื่อมซอย5แม่น้ำคู้</t>
  </si>
  <si>
    <t>โครงการขยายเขตจำหน่ายน้ำประปา บริเวณมาบยางพร ซอย 27</t>
  </si>
  <si>
    <t>โครงการขยายเขตจำหน่ายน้ำประปา บริเวณซอยเข้า ม.แซมไอซ์วิลล่า</t>
  </si>
  <si>
    <t>โครงการขยายเขตจำหน่ายน้ำประปา บริเวณซอยเทศบาล 58/4 เชื่อมซอยหนองใหญ่</t>
  </si>
  <si>
    <t>โครงการขยายเขตจำหน่ายน้ำประปา บริเวณซอยเทศบาล 2/2 แยก 1</t>
  </si>
  <si>
    <t>โครงการขยายเขตจำหน่ายน้ำประปา บริเวณซอยเทศบาล 2/2 แยก 3</t>
  </si>
  <si>
    <t>โครงการขยายเขตจำหน่ายน้ำประปา บริเวณถนนเทศบาล 34 (ทางรถไฟ-ม.อิสเทิร์น)</t>
  </si>
  <si>
    <t>โครงการขยายเขตจำหน่ายน้ำประปา บริเวณซอยยูโร</t>
  </si>
  <si>
    <t>โครงการขยายเขตจำหน่ายน้ำประปา บริเวณซอยจันทรา</t>
  </si>
  <si>
    <t>รวม 26 โครงการ</t>
  </si>
  <si>
    <t>โครงการขยายเขตจำหน่ายน้ำประปา บริเวณถนนหน้าหมู่บ้านเกล็ดแก้ว - ข้างวัดหนองผักหนาม</t>
  </si>
  <si>
    <t>โครงการขยายเขตจำหน่ายน้ำประปา บริเวณซอยบ้านพลงเชื่อมซอยไพศาล</t>
  </si>
  <si>
    <t xml:space="preserve">โครงการขยายเขตจำหน่ายน้ำประปา บริเวณถนนเสริมสุวรรณ </t>
  </si>
  <si>
    <t>โครงการขยายเขตจำหน่ายน้ำประปา บริเวณถนนเจริญพัฒนา ตำบลห้วยโป่ง ซอยการ์เด้นท์ ซ.4</t>
  </si>
  <si>
    <t>โครงการขยายเขตจำหน่ายน้ำประปา บริเวณถนนเจริญพัฒนา ตำบลห้วยโป่ง ซอยผู้ใหญ่รักษ์</t>
  </si>
  <si>
    <t>การประปาส่วนภูมิภาคสาขาระยอง/สาขาบ้านฉาง</t>
  </si>
  <si>
    <t>N 12.8247</t>
  </si>
  <si>
    <t>รวมทั้งสิ้น 13 โครงการ</t>
  </si>
  <si>
    <t>อำเภอแกลง</t>
  </si>
  <si>
    <t>อ.แกลง</t>
  </si>
  <si>
    <t>รวมทั้งสิ้น 37 โครงการ</t>
  </si>
  <si>
    <t>รวมทั้งสิ้น 4 โครงการ</t>
  </si>
  <si>
    <t>รวม 7 โครงการ</t>
  </si>
  <si>
    <t>รวมทั้งสิ้น 7 โครงการ</t>
  </si>
  <si>
    <t>หมายเหตุ</t>
  </si>
  <si>
    <t>1. ปรับโครงการขนาดเล็ก เช่น ขุดลอกคลอง ขุดเจาะบ่อบาดาล ให้อำเภอดำเนินการแทน สนง. ปภ.จ.รย.</t>
  </si>
  <si>
    <t>2. ตรวจสอบโครงการของท้องถิ่นแล้ว ไม่มีโครงการที่มีลักษณะคาบเกี่ยวพื้นที่ระหว่างตำบล</t>
  </si>
  <si>
    <t>สถานีพัฒนาที่ดิน</t>
  </si>
  <si>
    <t>รวมทั้งสิ้น 21 โครงการ</t>
  </si>
  <si>
    <t>โครงการขุดแหล่งน้ำในไร่นานอกเขตชลประทาน</t>
  </si>
  <si>
    <t>สถานีพัฒนาที่ดินระยอง</t>
  </si>
  <si>
    <t>รวม 13 หน่วยงาน</t>
  </si>
  <si>
    <t>3. โครงการขุดเจาะบ่อบาดาลได้ตรวจสอบกับงบกองทุนไฟฟ้าแล้ว ไม่ซ้ำซ้อน</t>
  </si>
  <si>
    <t>4. สอบถามอำเภอนิคมพัฒนาแล้ว ไม่มีโครงการเสนอ</t>
  </si>
  <si>
    <t xml:space="preserve">                2. เสนอขอ 21 บ่อ เท่ากับเกษตรกรสมทบ 52,500 บาท ซึ่งเกษตรกรเป็นผู้ออกค่าใช้จ่ายสมบทเอง</t>
  </si>
  <si>
    <t>หมายเหตุ : 1. เกษตรกรสบทบ 2,500 บาท/บ่อ (โครงการ) รวมกับที่ภาครัฐออกให้ 17,800 บาท/บ่อ ดังนั้นเท่ากับ 20,300 บาท/บ่อ (โครงการ)</t>
  </si>
  <si>
    <t>โครงการขุดลอกหน้าฝายคลองทราย</t>
  </si>
  <si>
    <t>ซ้ำ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</si>
</sst>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0.000000"/>
    <numFmt numFmtId="191" formatCode="0.0000"/>
    <numFmt numFmtId="192" formatCode="#,##0.00,,"/>
  </numFmts>
  <fonts count="3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rgb="FF222222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scheme val="minor"/>
    </font>
    <font>
      <b/>
      <sz val="14"/>
      <color rgb="FF222222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ahoma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TH SarabunIT๙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Symbol"/>
      <family val="1"/>
      <charset val="2"/>
    </font>
    <font>
      <sz val="16"/>
      <name val="TH SarabunPSK"/>
      <family val="2"/>
    </font>
    <font>
      <u/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Calibri"/>
    </font>
    <font>
      <b/>
      <sz val="14"/>
      <color rgb="FFA5A5A5"/>
      <name val="TH SarabunPSK"/>
      <family val="2"/>
    </font>
    <font>
      <b/>
      <u/>
      <sz val="14"/>
      <color rgb="FF000000"/>
      <name val="TH SarabunPSK"/>
      <family val="2"/>
    </font>
    <font>
      <sz val="16"/>
      <color rgb="FF00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rgb="FF000000"/>
      <name val="TH SarabunPSK"/>
      <family val="2"/>
    </font>
    <font>
      <sz val="16"/>
      <color rgb="FF000000"/>
      <name val="Calibri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i/>
      <sz val="14"/>
      <color theme="0" tint="-0.249977111117893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F0F0"/>
        <bgColor rgb="FFF0F0F0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187" fontId="5" fillId="0" borderId="0" applyFont="0" applyFill="0" applyBorder="0" applyAlignment="0" applyProtection="0"/>
    <xf numFmtId="0" fontId="4" fillId="0" borderId="0"/>
    <xf numFmtId="187" fontId="4" fillId="0" borderId="0" applyFont="0" applyFill="0" applyBorder="0" applyAlignment="0" applyProtection="0"/>
    <xf numFmtId="0" fontId="8" fillId="0" borderId="0"/>
    <xf numFmtId="0" fontId="14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0" fontId="8" fillId="0" borderId="0"/>
    <xf numFmtId="0" fontId="27" fillId="0" borderId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714">
    <xf numFmtId="0" fontId="0" fillId="0" borderId="0" xfId="0"/>
    <xf numFmtId="0" fontId="10" fillId="0" borderId="0" xfId="0" applyFont="1"/>
    <xf numFmtId="188" fontId="7" fillId="0" borderId="2" xfId="1" applyNumberFormat="1" applyFont="1" applyBorder="1" applyAlignment="1">
      <alignment horizontal="right" vertical="top"/>
    </xf>
    <xf numFmtId="0" fontId="10" fillId="0" borderId="0" xfId="0" applyFont="1" applyAlignment="1">
      <alignment vertical="top"/>
    </xf>
    <xf numFmtId="188" fontId="7" fillId="0" borderId="5" xfId="1" applyNumberFormat="1" applyFont="1" applyBorder="1" applyAlignment="1">
      <alignment horizontal="right" vertical="top"/>
    </xf>
    <xf numFmtId="188" fontId="7" fillId="0" borderId="5" xfId="1" applyNumberFormat="1" applyFont="1" applyBorder="1" applyAlignment="1">
      <alignment horizontal="right" vertical="top" wrapText="1"/>
    </xf>
    <xf numFmtId="0" fontId="10" fillId="0" borderId="0" xfId="0" applyFont="1" applyBorder="1"/>
    <xf numFmtId="0" fontId="17" fillId="0" borderId="0" xfId="5" applyFont="1"/>
    <xf numFmtId="0" fontId="17" fillId="0" borderId="0" xfId="5" applyFont="1" applyAlignment="1">
      <alignment horizontal="center"/>
    </xf>
    <xf numFmtId="0" fontId="14" fillId="0" borderId="0" xfId="5" applyFont="1" applyAlignment="1"/>
    <xf numFmtId="0" fontId="19" fillId="11" borderId="9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top"/>
    </xf>
    <xf numFmtId="0" fontId="20" fillId="0" borderId="5" xfId="5" applyFont="1" applyFill="1" applyBorder="1" applyAlignment="1">
      <alignment horizontal="left" vertical="top" shrinkToFit="1"/>
    </xf>
    <xf numFmtId="0" fontId="20" fillId="0" borderId="5" xfId="5" applyFont="1" applyFill="1" applyBorder="1" applyAlignment="1">
      <alignment horizontal="left" vertical="top" wrapText="1"/>
    </xf>
    <xf numFmtId="0" fontId="20" fillId="0" borderId="5" xfId="5" applyFont="1" applyFill="1" applyBorder="1" applyAlignment="1">
      <alignment horizontal="left" vertical="top"/>
    </xf>
    <xf numFmtId="0" fontId="20" fillId="0" borderId="5" xfId="5" applyFont="1" applyFill="1" applyBorder="1" applyAlignment="1">
      <alignment horizontal="center" vertical="top" wrapText="1" shrinkToFit="1"/>
    </xf>
    <xf numFmtId="0" fontId="20" fillId="0" borderId="5" xfId="5" applyFont="1" applyFill="1" applyBorder="1" applyAlignment="1">
      <alignment horizontal="center" vertical="top" shrinkToFit="1"/>
    </xf>
    <xf numFmtId="189" fontId="20" fillId="0" borderId="5" xfId="6" applyNumberFormat="1" applyFont="1" applyFill="1" applyBorder="1" applyAlignment="1">
      <alignment horizontal="center" vertical="top"/>
    </xf>
    <xf numFmtId="17" fontId="20" fillId="0" borderId="5" xfId="5" applyNumberFormat="1" applyFont="1" applyFill="1" applyBorder="1" applyAlignment="1">
      <alignment horizontal="center" vertical="top"/>
    </xf>
    <xf numFmtId="190" fontId="20" fillId="0" borderId="5" xfId="5" applyNumberFormat="1" applyFont="1" applyFill="1" applyBorder="1" applyAlignment="1">
      <alignment horizontal="center" vertical="top"/>
    </xf>
    <xf numFmtId="3" fontId="20" fillId="0" borderId="5" xfId="5" applyNumberFormat="1" applyFont="1" applyFill="1" applyBorder="1" applyAlignment="1">
      <alignment horizontal="right" vertical="top"/>
    </xf>
    <xf numFmtId="0" fontId="20" fillId="0" borderId="5" xfId="5" applyFont="1" applyFill="1" applyBorder="1" applyAlignment="1">
      <alignment vertical="top"/>
    </xf>
    <xf numFmtId="0" fontId="20" fillId="0" borderId="5" xfId="5" applyFont="1" applyFill="1" applyBorder="1" applyAlignment="1">
      <alignment horizontal="center" vertical="top" wrapText="1"/>
    </xf>
    <xf numFmtId="0" fontId="20" fillId="0" borderId="5" xfId="5" applyNumberFormat="1" applyFont="1" applyFill="1" applyBorder="1" applyAlignment="1">
      <alignment horizontal="left" vertical="top" wrapText="1"/>
    </xf>
    <xf numFmtId="49" fontId="20" fillId="0" borderId="5" xfId="5" applyNumberFormat="1" applyFont="1" applyFill="1" applyBorder="1" applyAlignment="1">
      <alignment horizontal="center" vertical="top" wrapText="1"/>
    </xf>
    <xf numFmtId="191" fontId="20" fillId="0" borderId="5" xfId="5" applyNumberFormat="1" applyFont="1" applyFill="1" applyBorder="1" applyAlignment="1">
      <alignment horizontal="center" vertical="top"/>
    </xf>
    <xf numFmtId="0" fontId="20" fillId="0" borderId="5" xfId="5" applyFont="1" applyFill="1" applyBorder="1" applyAlignment="1">
      <alignment horizontal="center" vertical="center"/>
    </xf>
    <xf numFmtId="49" fontId="20" fillId="0" borderId="5" xfId="5" applyNumberFormat="1" applyFont="1" applyFill="1" applyBorder="1" applyAlignment="1">
      <alignment horizontal="center" vertical="top"/>
    </xf>
    <xf numFmtId="0" fontId="21" fillId="0" borderId="0" xfId="5" applyFont="1" applyBorder="1" applyAlignment="1">
      <alignment horizontal="center" vertical="center"/>
    </xf>
    <xf numFmtId="0" fontId="21" fillId="0" borderId="0" xfId="5" applyFont="1" applyBorder="1" applyAlignment="1">
      <alignment horizontal="right" vertical="center"/>
    </xf>
    <xf numFmtId="192" fontId="21" fillId="0" borderId="0" xfId="5" applyNumberFormat="1" applyFont="1" applyBorder="1" applyAlignment="1">
      <alignment horizontal="center" vertical="center"/>
    </xf>
    <xf numFmtId="189" fontId="21" fillId="0" borderId="0" xfId="6" applyNumberFormat="1" applyFont="1" applyBorder="1" applyAlignment="1">
      <alignment horizontal="center" vertical="center"/>
    </xf>
    <xf numFmtId="3" fontId="21" fillId="0" borderId="0" xfId="5" applyNumberFormat="1" applyFont="1" applyBorder="1" applyAlignment="1">
      <alignment horizontal="right"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3" fillId="0" borderId="0" xfId="5" applyFont="1" applyAlignment="1">
      <alignment horizontal="right"/>
    </xf>
    <xf numFmtId="0" fontId="24" fillId="0" borderId="0" xfId="5" applyFont="1" applyAlignment="1">
      <alignment horizontal="center"/>
    </xf>
    <xf numFmtId="43" fontId="17" fillId="0" borderId="0" xfId="6" applyFont="1"/>
    <xf numFmtId="0" fontId="14" fillId="0" borderId="0" xfId="5" applyFont="1" applyAlignment="1">
      <alignment horizontal="center"/>
    </xf>
    <xf numFmtId="0" fontId="17" fillId="0" borderId="0" xfId="5" applyFont="1" applyAlignment="1">
      <alignment horizontal="center" wrapText="1"/>
    </xf>
    <xf numFmtId="0" fontId="14" fillId="0" borderId="0" xfId="5" applyFont="1" applyAlignment="1">
      <alignment vertical="center"/>
    </xf>
    <xf numFmtId="0" fontId="20" fillId="0" borderId="5" xfId="5" applyNumberFormat="1" applyFont="1" applyFill="1" applyBorder="1" applyAlignment="1">
      <alignment horizontal="center" vertical="top"/>
    </xf>
    <xf numFmtId="0" fontId="21" fillId="0" borderId="0" xfId="5" applyFont="1" applyBorder="1" applyAlignment="1">
      <alignment horizontal="center" vertical="center" wrapText="1"/>
    </xf>
    <xf numFmtId="0" fontId="20" fillId="0" borderId="0" xfId="5" applyFont="1" applyAlignment="1">
      <alignment horizontal="center" wrapText="1"/>
    </xf>
    <xf numFmtId="0" fontId="14" fillId="0" borderId="0" xfId="5" applyFont="1" applyAlignment="1">
      <alignment horizontal="center" wrapText="1"/>
    </xf>
    <xf numFmtId="0" fontId="7" fillId="0" borderId="0" xfId="7" applyFont="1"/>
    <xf numFmtId="0" fontId="9" fillId="6" borderId="39" xfId="7" applyFont="1" applyFill="1" applyBorder="1" applyAlignment="1">
      <alignment horizontal="center" vertical="center"/>
    </xf>
    <xf numFmtId="0" fontId="9" fillId="6" borderId="38" xfId="7" applyFont="1" applyFill="1" applyBorder="1" applyAlignment="1">
      <alignment horizontal="center" vertical="center"/>
    </xf>
    <xf numFmtId="0" fontId="9" fillId="6" borderId="40" xfId="7" applyFont="1" applyFill="1" applyBorder="1" applyAlignment="1">
      <alignment horizontal="center" vertical="center"/>
    </xf>
    <xf numFmtId="0" fontId="7" fillId="0" borderId="0" xfId="7" applyFont="1" applyAlignment="1">
      <alignment vertical="top"/>
    </xf>
    <xf numFmtId="0" fontId="6" fillId="0" borderId="14" xfId="7" applyFont="1" applyFill="1" applyBorder="1" applyAlignment="1">
      <alignment horizontal="center" vertical="top"/>
    </xf>
    <xf numFmtId="0" fontId="6" fillId="0" borderId="14" xfId="7" applyFont="1" applyFill="1" applyBorder="1" applyAlignment="1">
      <alignment vertical="top" wrapText="1"/>
    </xf>
    <xf numFmtId="0" fontId="20" fillId="0" borderId="14" xfId="7" applyFont="1" applyFill="1" applyBorder="1" applyAlignment="1">
      <alignment horizontal="left" vertical="top" wrapText="1"/>
    </xf>
    <xf numFmtId="0" fontId="20" fillId="0" borderId="41" xfId="7" applyFont="1" applyFill="1" applyBorder="1" applyAlignment="1">
      <alignment horizontal="center" vertical="top"/>
    </xf>
    <xf numFmtId="0" fontId="6" fillId="0" borderId="39" xfId="7" applyFont="1" applyFill="1" applyBorder="1" applyAlignment="1">
      <alignment horizontal="center" vertical="top"/>
    </xf>
    <xf numFmtId="0" fontId="6" fillId="0" borderId="38" xfId="7" applyFont="1" applyFill="1" applyBorder="1" applyAlignment="1">
      <alignment horizontal="center" vertical="top"/>
    </xf>
    <xf numFmtId="0" fontId="6" fillId="0" borderId="42" xfId="7" applyFont="1" applyFill="1" applyBorder="1" applyAlignment="1">
      <alignment horizontal="center" vertical="top"/>
    </xf>
    <xf numFmtId="0" fontId="20" fillId="0" borderId="40" xfId="7" applyFont="1" applyFill="1" applyBorder="1" applyAlignment="1">
      <alignment horizontal="center" vertical="top"/>
    </xf>
    <xf numFmtId="0" fontId="6" fillId="0" borderId="40" xfId="7" applyFont="1" applyFill="1" applyBorder="1" applyAlignment="1">
      <alignment horizontal="center" vertical="top"/>
    </xf>
    <xf numFmtId="0" fontId="20" fillId="0" borderId="39" xfId="7" applyFont="1" applyFill="1" applyBorder="1" applyAlignment="1">
      <alignment horizontal="center" vertical="top"/>
    </xf>
    <xf numFmtId="0" fontId="20" fillId="0" borderId="38" xfId="7" applyFont="1" applyFill="1" applyBorder="1" applyAlignment="1">
      <alignment horizontal="center" vertical="top"/>
    </xf>
    <xf numFmtId="0" fontId="20" fillId="0" borderId="21" xfId="7" applyFont="1" applyFill="1" applyBorder="1" applyAlignment="1">
      <alignment horizontal="center" vertical="top"/>
    </xf>
    <xf numFmtId="189" fontId="6" fillId="0" borderId="21" xfId="8" applyNumberFormat="1" applyFont="1" applyFill="1" applyBorder="1" applyAlignment="1">
      <alignment horizontal="center" vertical="top"/>
    </xf>
    <xf numFmtId="17" fontId="20" fillId="0" borderId="39" xfId="7" applyNumberFormat="1" applyFont="1" applyFill="1" applyBorder="1" applyAlignment="1">
      <alignment horizontal="center" vertical="top"/>
    </xf>
    <xf numFmtId="17" fontId="20" fillId="0" borderId="38" xfId="7" applyNumberFormat="1" applyFont="1" applyFill="1" applyBorder="1" applyAlignment="1">
      <alignment horizontal="center" vertical="top"/>
    </xf>
    <xf numFmtId="189" fontId="6" fillId="0" borderId="40" xfId="8" applyNumberFormat="1" applyFont="1" applyFill="1" applyBorder="1" applyAlignment="1">
      <alignment horizontal="center" vertical="top"/>
    </xf>
    <xf numFmtId="0" fontId="11" fillId="0" borderId="14" xfId="7" applyFont="1" applyFill="1" applyBorder="1" applyAlignment="1">
      <alignment horizontal="center" vertical="center"/>
    </xf>
    <xf numFmtId="0" fontId="11" fillId="0" borderId="39" xfId="7" applyFont="1" applyFill="1" applyBorder="1" applyAlignment="1">
      <alignment horizontal="center" vertical="center"/>
    </xf>
    <xf numFmtId="0" fontId="11" fillId="0" borderId="38" xfId="7" applyFont="1" applyFill="1" applyBorder="1" applyAlignment="1">
      <alignment horizontal="center" vertical="center"/>
    </xf>
    <xf numFmtId="0" fontId="11" fillId="0" borderId="42" xfId="7" applyFont="1" applyFill="1" applyBorder="1" applyAlignment="1">
      <alignment horizontal="center" vertical="center"/>
    </xf>
    <xf numFmtId="0" fontId="11" fillId="0" borderId="40" xfId="7" applyFont="1" applyFill="1" applyBorder="1" applyAlignment="1">
      <alignment horizontal="center" vertical="center"/>
    </xf>
    <xf numFmtId="0" fontId="11" fillId="0" borderId="21" xfId="7" applyFont="1" applyFill="1" applyBorder="1" applyAlignment="1">
      <alignment horizontal="center" vertical="center"/>
    </xf>
    <xf numFmtId="189" fontId="11" fillId="0" borderId="40" xfId="7" applyNumberFormat="1" applyFont="1" applyFill="1" applyBorder="1" applyAlignment="1">
      <alignment horizontal="center" vertical="center"/>
    </xf>
    <xf numFmtId="0" fontId="26" fillId="0" borderId="0" xfId="7" applyFont="1" applyAlignment="1">
      <alignment horizontal="right"/>
    </xf>
    <xf numFmtId="0" fontId="6" fillId="0" borderId="46" xfId="7" applyFont="1" applyFill="1" applyBorder="1" applyAlignment="1">
      <alignment horizontal="center" vertical="top"/>
    </xf>
    <xf numFmtId="0" fontId="6" fillId="0" borderId="46" xfId="7" applyFont="1" applyFill="1" applyBorder="1" applyAlignment="1">
      <alignment vertical="top" wrapText="1"/>
    </xf>
    <xf numFmtId="0" fontId="20" fillId="0" borderId="46" xfId="7" applyFont="1" applyFill="1" applyBorder="1" applyAlignment="1">
      <alignment horizontal="left" vertical="top" wrapText="1"/>
    </xf>
    <xf numFmtId="0" fontId="20" fillId="0" borderId="47" xfId="7" applyFont="1" applyFill="1" applyBorder="1" applyAlignment="1">
      <alignment horizontal="center" vertical="top"/>
    </xf>
    <xf numFmtId="0" fontId="20" fillId="0" borderId="1" xfId="7" applyFont="1" applyFill="1" applyBorder="1" applyAlignment="1">
      <alignment horizontal="center" vertical="top"/>
    </xf>
    <xf numFmtId="0" fontId="20" fillId="0" borderId="2" xfId="7" applyFont="1" applyFill="1" applyBorder="1" applyAlignment="1">
      <alignment horizontal="center" vertical="top"/>
    </xf>
    <xf numFmtId="0" fontId="20" fillId="0" borderId="48" xfId="7" applyFont="1" applyFill="1" applyBorder="1" applyAlignment="1">
      <alignment horizontal="center" vertical="top"/>
    </xf>
    <xf numFmtId="0" fontId="20" fillId="0" borderId="3" xfId="7" applyFont="1" applyFill="1" applyBorder="1" applyAlignment="1">
      <alignment horizontal="center" vertical="top"/>
    </xf>
    <xf numFmtId="0" fontId="20" fillId="0" borderId="26" xfId="7" applyFont="1" applyFill="1" applyBorder="1" applyAlignment="1">
      <alignment horizontal="center" vertical="top"/>
    </xf>
    <xf numFmtId="0" fontId="20" fillId="0" borderId="1" xfId="7" applyNumberFormat="1" applyFont="1" applyFill="1" applyBorder="1" applyAlignment="1">
      <alignment horizontal="center" vertical="top"/>
    </xf>
    <xf numFmtId="3" fontId="20" fillId="0" borderId="2" xfId="7" applyNumberFormat="1" applyFont="1" applyFill="1" applyBorder="1" applyAlignment="1">
      <alignment horizontal="center" vertical="top"/>
    </xf>
    <xf numFmtId="0" fontId="20" fillId="0" borderId="3" xfId="7" applyNumberFormat="1" applyFont="1" applyFill="1" applyBorder="1" applyAlignment="1">
      <alignment horizontal="center" vertical="top"/>
    </xf>
    <xf numFmtId="17" fontId="20" fillId="0" borderId="1" xfId="7" applyNumberFormat="1" applyFont="1" applyFill="1" applyBorder="1" applyAlignment="1">
      <alignment horizontal="center" vertical="top"/>
    </xf>
    <xf numFmtId="17" fontId="20" fillId="0" borderId="2" xfId="7" applyNumberFormat="1" applyFont="1" applyFill="1" applyBorder="1" applyAlignment="1">
      <alignment horizontal="center" vertical="top"/>
    </xf>
    <xf numFmtId="189" fontId="20" fillId="0" borderId="3" xfId="8" applyNumberFormat="1" applyFont="1" applyFill="1" applyBorder="1" applyAlignment="1">
      <alignment horizontal="center" vertical="top"/>
    </xf>
    <xf numFmtId="0" fontId="6" fillId="0" borderId="13" xfId="7" applyFont="1" applyFill="1" applyBorder="1" applyAlignment="1">
      <alignment horizontal="center" vertical="top" wrapText="1"/>
    </xf>
    <xf numFmtId="0" fontId="6" fillId="0" borderId="13" xfId="7" applyFont="1" applyFill="1" applyBorder="1" applyAlignment="1">
      <alignment horizontal="left" vertical="top" wrapText="1"/>
    </xf>
    <xf numFmtId="0" fontId="20" fillId="0" borderId="43" xfId="7" applyFont="1" applyFill="1" applyBorder="1" applyAlignment="1">
      <alignment horizontal="left" vertical="top" wrapText="1"/>
    </xf>
    <xf numFmtId="0" fontId="6" fillId="0" borderId="49" xfId="7" applyFont="1" applyFill="1" applyBorder="1" applyAlignment="1">
      <alignment horizontal="center" vertical="top" wrapText="1"/>
    </xf>
    <xf numFmtId="0" fontId="6" fillId="0" borderId="50" xfId="7" applyFont="1" applyFill="1" applyBorder="1" applyAlignment="1">
      <alignment horizontal="center" vertical="top" wrapText="1"/>
    </xf>
    <xf numFmtId="0" fontId="6" fillId="0" borderId="51" xfId="7" applyFont="1" applyFill="1" applyBorder="1" applyAlignment="1">
      <alignment horizontal="center" vertical="top" wrapText="1"/>
    </xf>
    <xf numFmtId="0" fontId="6" fillId="0" borderId="52" xfId="7" applyFont="1" applyFill="1" applyBorder="1" applyAlignment="1">
      <alignment horizontal="center" vertical="top" wrapText="1"/>
    </xf>
    <xf numFmtId="0" fontId="20" fillId="0" borderId="50" xfId="7" applyFont="1" applyFill="1" applyBorder="1" applyAlignment="1">
      <alignment horizontal="center" vertical="top" wrapText="1"/>
    </xf>
    <xf numFmtId="0" fontId="20" fillId="0" borderId="44" xfId="7" applyFont="1" applyFill="1" applyBorder="1" applyAlignment="1">
      <alignment horizontal="center" vertical="top" wrapText="1"/>
    </xf>
    <xf numFmtId="0" fontId="20" fillId="0" borderId="49" xfId="7" applyNumberFormat="1" applyFont="1" applyFill="1" applyBorder="1" applyAlignment="1">
      <alignment horizontal="center" vertical="top" wrapText="1"/>
    </xf>
    <xf numFmtId="3" fontId="20" fillId="0" borderId="50" xfId="7" applyNumberFormat="1" applyFont="1" applyFill="1" applyBorder="1" applyAlignment="1">
      <alignment horizontal="center" vertical="top" wrapText="1"/>
    </xf>
    <xf numFmtId="0" fontId="20" fillId="0" borderId="52" xfId="7" applyNumberFormat="1" applyFont="1" applyFill="1" applyBorder="1" applyAlignment="1">
      <alignment horizontal="center" vertical="top" wrapText="1"/>
    </xf>
    <xf numFmtId="17" fontId="6" fillId="0" borderId="49" xfId="7" applyNumberFormat="1" applyFont="1" applyFill="1" applyBorder="1" applyAlignment="1">
      <alignment horizontal="center" vertical="top" wrapText="1"/>
    </xf>
    <xf numFmtId="17" fontId="6" fillId="0" borderId="51" xfId="7" applyNumberFormat="1" applyFont="1" applyFill="1" applyBorder="1" applyAlignment="1">
      <alignment horizontal="center" vertical="top" wrapText="1"/>
    </xf>
    <xf numFmtId="189" fontId="20" fillId="0" borderId="52" xfId="8" applyNumberFormat="1" applyFont="1" applyFill="1" applyBorder="1" applyAlignment="1">
      <alignment horizontal="left" vertical="top" wrapText="1"/>
    </xf>
    <xf numFmtId="0" fontId="7" fillId="0" borderId="0" xfId="7" applyFont="1" applyAlignment="1">
      <alignment horizontal="left" vertical="top" wrapText="1"/>
    </xf>
    <xf numFmtId="0" fontId="7" fillId="0" borderId="0" xfId="0" applyFont="1"/>
    <xf numFmtId="0" fontId="9" fillId="6" borderId="39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top"/>
    </xf>
    <xf numFmtId="49" fontId="6" fillId="0" borderId="54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14" xfId="0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center" vertical="top" wrapText="1"/>
    </xf>
    <xf numFmtId="0" fontId="20" fillId="0" borderId="37" xfId="0" applyFont="1" applyFill="1" applyBorder="1" applyAlignment="1">
      <alignment horizontal="center" vertical="top"/>
    </xf>
    <xf numFmtId="0" fontId="20" fillId="0" borderId="39" xfId="0" applyFont="1" applyFill="1" applyBorder="1" applyAlignment="1">
      <alignment horizontal="center" vertical="top"/>
    </xf>
    <xf numFmtId="0" fontId="20" fillId="0" borderId="21" xfId="0" applyFont="1" applyFill="1" applyBorder="1" applyAlignment="1">
      <alignment horizontal="center" vertical="top"/>
    </xf>
    <xf numFmtId="0" fontId="20" fillId="0" borderId="40" xfId="0" applyFont="1" applyFill="1" applyBorder="1" applyAlignment="1">
      <alignment horizontal="center" vertical="top"/>
    </xf>
    <xf numFmtId="17" fontId="6" fillId="0" borderId="38" xfId="0" applyNumberFormat="1" applyFont="1" applyFill="1" applyBorder="1" applyAlignment="1">
      <alignment horizontal="center" vertical="top"/>
    </xf>
    <xf numFmtId="3" fontId="6" fillId="0" borderId="40" xfId="0" applyNumberFormat="1" applyFont="1" applyFill="1" applyBorder="1" applyAlignment="1">
      <alignment horizontal="right" vertical="top"/>
    </xf>
    <xf numFmtId="0" fontId="11" fillId="0" borderId="13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190" fontId="11" fillId="0" borderId="51" xfId="0" applyNumberFormat="1" applyFont="1" applyFill="1" applyBorder="1" applyAlignment="1">
      <alignment horizontal="center" vertical="center"/>
    </xf>
    <xf numFmtId="190" fontId="11" fillId="0" borderId="52" xfId="0" applyNumberFormat="1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3" fontId="11" fillId="0" borderId="4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6" fillId="0" borderId="46" xfId="0" applyFont="1" applyFill="1" applyBorder="1" applyAlignment="1">
      <alignment horizontal="center" vertical="top"/>
    </xf>
    <xf numFmtId="0" fontId="6" fillId="0" borderId="46" xfId="0" applyFont="1" applyFill="1" applyBorder="1" applyAlignment="1">
      <alignment horizontal="left" vertical="top" wrapText="1"/>
    </xf>
    <xf numFmtId="0" fontId="20" fillId="0" borderId="47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190" fontId="6" fillId="0" borderId="4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top"/>
    </xf>
    <xf numFmtId="0" fontId="20" fillId="0" borderId="1" xfId="0" applyNumberFormat="1" applyFont="1" applyFill="1" applyBorder="1" applyAlignment="1">
      <alignment horizontal="center" vertical="top"/>
    </xf>
    <xf numFmtId="3" fontId="20" fillId="0" borderId="2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17" fontId="6" fillId="0" borderId="2" xfId="0" applyNumberFormat="1" applyFont="1" applyFill="1" applyBorder="1" applyAlignment="1">
      <alignment horizontal="center" vertical="top"/>
    </xf>
    <xf numFmtId="3" fontId="20" fillId="0" borderId="3" xfId="0" applyNumberFormat="1" applyFont="1" applyFill="1" applyBorder="1" applyAlignment="1">
      <alignment horizontal="right" vertical="top"/>
    </xf>
    <xf numFmtId="0" fontId="17" fillId="0" borderId="0" xfId="11" applyFont="1"/>
    <xf numFmtId="0" fontId="17" fillId="0" borderId="0" xfId="11" applyFont="1" applyAlignment="1">
      <alignment wrapText="1"/>
    </xf>
    <xf numFmtId="189" fontId="17" fillId="0" borderId="0" xfId="6" applyNumberFormat="1" applyFont="1"/>
    <xf numFmtId="0" fontId="27" fillId="0" borderId="0" xfId="11" applyFont="1" applyAlignment="1"/>
    <xf numFmtId="0" fontId="19" fillId="11" borderId="9" xfId="11" applyFont="1" applyFill="1" applyBorder="1" applyAlignment="1">
      <alignment horizontal="center" vertical="center"/>
    </xf>
    <xf numFmtId="0" fontId="6" fillId="0" borderId="5" xfId="11" applyFont="1" applyFill="1" applyBorder="1" applyAlignment="1">
      <alignment horizontal="center" vertical="top"/>
    </xf>
    <xf numFmtId="0" fontId="7" fillId="0" borderId="5" xfId="11" applyFont="1" applyFill="1" applyBorder="1" applyAlignment="1">
      <alignment horizontal="left" vertical="top" wrapText="1"/>
    </xf>
    <xf numFmtId="0" fontId="7" fillId="0" borderId="5" xfId="11" applyFont="1" applyFill="1" applyBorder="1" applyAlignment="1">
      <alignment horizontal="left" vertical="top"/>
    </xf>
    <xf numFmtId="0" fontId="7" fillId="0" borderId="5" xfId="11" applyFont="1" applyFill="1" applyBorder="1" applyAlignment="1">
      <alignment horizontal="center" vertical="top" wrapText="1" shrinkToFit="1"/>
    </xf>
    <xf numFmtId="0" fontId="7" fillId="0" borderId="5" xfId="11" applyFont="1" applyFill="1" applyBorder="1" applyAlignment="1">
      <alignment horizontal="center" vertical="top" shrinkToFit="1"/>
    </xf>
    <xf numFmtId="0" fontId="6" fillId="0" borderId="16" xfId="11" applyFont="1" applyFill="1" applyBorder="1" applyAlignment="1">
      <alignment horizontal="center" vertical="top"/>
    </xf>
    <xf numFmtId="189" fontId="7" fillId="0" borderId="5" xfId="6" applyNumberFormat="1" applyFont="1" applyFill="1" applyBorder="1" applyAlignment="1">
      <alignment horizontal="center" vertical="top"/>
    </xf>
    <xf numFmtId="0" fontId="7" fillId="0" borderId="5" xfId="11" applyFont="1" applyFill="1" applyBorder="1" applyAlignment="1">
      <alignment horizontal="center" vertical="top"/>
    </xf>
    <xf numFmtId="17" fontId="6" fillId="0" borderId="5" xfId="11" applyNumberFormat="1" applyFont="1" applyFill="1" applyBorder="1" applyAlignment="1">
      <alignment horizontal="center" vertical="top"/>
    </xf>
    <xf numFmtId="3" fontId="7" fillId="0" borderId="5" xfId="11" applyNumberFormat="1" applyFont="1" applyFill="1" applyBorder="1" applyAlignment="1">
      <alignment horizontal="right" vertical="top"/>
    </xf>
    <xf numFmtId="0" fontId="11" fillId="0" borderId="11" xfId="11" applyFont="1" applyBorder="1" applyAlignment="1">
      <alignment horizontal="right" vertical="center" wrapText="1"/>
    </xf>
    <xf numFmtId="0" fontId="11" fillId="0" borderId="11" xfId="11" applyFont="1" applyBorder="1" applyAlignment="1">
      <alignment horizontal="right" vertical="center"/>
    </xf>
    <xf numFmtId="0" fontId="11" fillId="0" borderId="11" xfId="11" applyFont="1" applyBorder="1" applyAlignment="1">
      <alignment horizontal="center" vertical="center"/>
    </xf>
    <xf numFmtId="189" fontId="11" fillId="0" borderId="11" xfId="6" applyNumberFormat="1" applyFont="1" applyBorder="1" applyAlignment="1">
      <alignment horizontal="center" vertical="center"/>
    </xf>
    <xf numFmtId="189" fontId="9" fillId="0" borderId="11" xfId="6" applyNumberFormat="1" applyFont="1" applyBorder="1" applyAlignment="1">
      <alignment horizontal="center" vertical="center"/>
    </xf>
    <xf numFmtId="3" fontId="11" fillId="0" borderId="11" xfId="11" applyNumberFormat="1" applyFont="1" applyBorder="1" applyAlignment="1">
      <alignment horizontal="right" vertical="center"/>
    </xf>
    <xf numFmtId="0" fontId="11" fillId="0" borderId="0" xfId="11" applyFont="1" applyBorder="1" applyAlignment="1">
      <alignment horizontal="center" vertical="center"/>
    </xf>
    <xf numFmtId="0" fontId="28" fillId="0" borderId="0" xfId="11" applyFont="1" applyBorder="1" applyAlignment="1">
      <alignment horizontal="right" vertical="center"/>
    </xf>
    <xf numFmtId="0" fontId="11" fillId="0" borderId="0" xfId="11" applyFont="1" applyBorder="1" applyAlignment="1">
      <alignment horizontal="right" vertical="center" wrapText="1"/>
    </xf>
    <xf numFmtId="0" fontId="11" fillId="0" borderId="0" xfId="11" applyFont="1" applyBorder="1" applyAlignment="1">
      <alignment horizontal="right" vertical="center"/>
    </xf>
    <xf numFmtId="189" fontId="11" fillId="0" borderId="0" xfId="6" applyNumberFormat="1" applyFont="1" applyBorder="1" applyAlignment="1">
      <alignment horizontal="center" vertical="center"/>
    </xf>
    <xf numFmtId="189" fontId="9" fillId="0" borderId="0" xfId="6" applyNumberFormat="1" applyFont="1" applyBorder="1" applyAlignment="1">
      <alignment horizontal="center" vertical="center"/>
    </xf>
    <xf numFmtId="3" fontId="11" fillId="0" borderId="0" xfId="11" applyNumberFormat="1" applyFont="1" applyBorder="1" applyAlignment="1">
      <alignment horizontal="right" vertical="center"/>
    </xf>
    <xf numFmtId="0" fontId="29" fillId="0" borderId="0" xfId="11" applyFont="1"/>
    <xf numFmtId="0" fontId="30" fillId="0" borderId="0" xfId="11" applyFont="1" applyAlignment="1">
      <alignment horizontal="right"/>
    </xf>
    <xf numFmtId="0" fontId="14" fillId="0" borderId="0" xfId="11" applyFont="1" applyAlignment="1"/>
    <xf numFmtId="0" fontId="14" fillId="0" borderId="0" xfId="11" applyFont="1" applyAlignment="1">
      <alignment wrapText="1"/>
    </xf>
    <xf numFmtId="189" fontId="0" fillId="0" borderId="0" xfId="6" applyNumberFormat="1" applyFont="1" applyAlignment="1"/>
    <xf numFmtId="0" fontId="34" fillId="0" borderId="0" xfId="11" applyFont="1" applyAlignment="1">
      <alignment horizontal="center" vertical="center"/>
    </xf>
    <xf numFmtId="0" fontId="17" fillId="0" borderId="0" xfId="11" applyFont="1" applyAlignment="1"/>
    <xf numFmtId="0" fontId="20" fillId="0" borderId="11" xfId="0" applyNumberFormat="1" applyFont="1" applyFill="1" applyBorder="1" applyAlignment="1">
      <alignment horizontal="center" vertical="top"/>
    </xf>
    <xf numFmtId="0" fontId="17" fillId="0" borderId="0" xfId="5" applyFont="1" applyAlignment="1">
      <alignment wrapText="1"/>
    </xf>
    <xf numFmtId="0" fontId="6" fillId="0" borderId="5" xfId="5" applyFont="1" applyFill="1" applyBorder="1" applyAlignment="1">
      <alignment horizontal="center" vertical="top"/>
    </xf>
    <xf numFmtId="0" fontId="7" fillId="0" borderId="5" xfId="5" applyFont="1" applyFill="1" applyBorder="1" applyAlignment="1">
      <alignment horizontal="left" vertical="top" wrapText="1"/>
    </xf>
    <xf numFmtId="0" fontId="7" fillId="0" borderId="5" xfId="5" applyFont="1" applyFill="1" applyBorder="1" applyAlignment="1">
      <alignment horizontal="left" vertical="top"/>
    </xf>
    <xf numFmtId="0" fontId="7" fillId="0" borderId="5" xfId="5" applyFont="1" applyFill="1" applyBorder="1" applyAlignment="1">
      <alignment horizontal="center" vertical="top"/>
    </xf>
    <xf numFmtId="17" fontId="6" fillId="0" borderId="5" xfId="5" applyNumberFormat="1" applyFont="1" applyFill="1" applyBorder="1" applyAlignment="1">
      <alignment horizontal="center" vertical="top"/>
    </xf>
    <xf numFmtId="0" fontId="7" fillId="0" borderId="5" xfId="5" applyFont="1" applyFill="1" applyBorder="1" applyAlignment="1">
      <alignment horizontal="center" vertical="top" wrapText="1"/>
    </xf>
    <xf numFmtId="0" fontId="7" fillId="0" borderId="15" xfId="5" applyFont="1" applyFill="1" applyBorder="1" applyAlignment="1">
      <alignment horizontal="center" vertical="top"/>
    </xf>
    <xf numFmtId="191" fontId="7" fillId="0" borderId="5" xfId="5" applyNumberFormat="1" applyFont="1" applyFill="1" applyBorder="1" applyAlignment="1">
      <alignment horizontal="center" vertical="top"/>
    </xf>
    <xf numFmtId="0" fontId="7" fillId="0" borderId="16" xfId="5" applyFont="1" applyFill="1" applyBorder="1" applyAlignment="1">
      <alignment horizontal="center" vertical="top"/>
    </xf>
    <xf numFmtId="0" fontId="11" fillId="0" borderId="11" xfId="5" applyFont="1" applyBorder="1" applyAlignment="1">
      <alignment horizontal="right" vertical="center" wrapText="1"/>
    </xf>
    <xf numFmtId="0" fontId="11" fillId="0" borderId="11" xfId="5" applyFont="1" applyBorder="1" applyAlignment="1">
      <alignment horizontal="right" vertical="center"/>
    </xf>
    <xf numFmtId="0" fontId="11" fillId="0" borderId="11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28" fillId="0" borderId="0" xfId="5" applyFont="1" applyBorder="1" applyAlignment="1">
      <alignment horizontal="right" vertical="center"/>
    </xf>
    <xf numFmtId="0" fontId="11" fillId="0" borderId="0" xfId="5" applyFont="1" applyBorder="1" applyAlignment="1">
      <alignment horizontal="right" vertical="center" wrapText="1"/>
    </xf>
    <xf numFmtId="0" fontId="11" fillId="0" borderId="0" xfId="5" applyFont="1" applyBorder="1" applyAlignment="1">
      <alignment horizontal="right" vertical="center"/>
    </xf>
    <xf numFmtId="3" fontId="11" fillId="0" borderId="0" xfId="5" applyNumberFormat="1" applyFont="1" applyBorder="1" applyAlignment="1">
      <alignment horizontal="right" vertical="center"/>
    </xf>
    <xf numFmtId="0" fontId="29" fillId="0" borderId="0" xfId="5" applyFont="1"/>
    <xf numFmtId="0" fontId="30" fillId="0" borderId="0" xfId="5" applyFont="1" applyAlignment="1">
      <alignment horizontal="right"/>
    </xf>
    <xf numFmtId="0" fontId="14" fillId="0" borderId="0" xfId="5" applyFont="1" applyAlignment="1">
      <alignment wrapText="1"/>
    </xf>
    <xf numFmtId="0" fontId="30" fillId="0" borderId="0" xfId="5" applyFont="1" applyAlignment="1">
      <alignment vertical="center"/>
    </xf>
    <xf numFmtId="0" fontId="11" fillId="0" borderId="15" xfId="5" applyFont="1" applyBorder="1" applyAlignment="1">
      <alignment vertical="center"/>
    </xf>
    <xf numFmtId="0" fontId="7" fillId="0" borderId="0" xfId="12" applyFont="1"/>
    <xf numFmtId="0" fontId="9" fillId="6" borderId="39" xfId="12" applyFont="1" applyFill="1" applyBorder="1" applyAlignment="1">
      <alignment horizontal="center" vertical="center"/>
    </xf>
    <xf numFmtId="0" fontId="9" fillId="6" borderId="38" xfId="12" applyFont="1" applyFill="1" applyBorder="1" applyAlignment="1">
      <alignment horizontal="center" vertical="center"/>
    </xf>
    <xf numFmtId="0" fontId="9" fillId="6" borderId="40" xfId="12" applyFont="1" applyFill="1" applyBorder="1" applyAlignment="1">
      <alignment horizontal="center" vertical="center"/>
    </xf>
    <xf numFmtId="0" fontId="6" fillId="0" borderId="11" xfId="12" applyFont="1" applyFill="1" applyBorder="1" applyAlignment="1">
      <alignment horizontal="center" vertical="top"/>
    </xf>
    <xf numFmtId="0" fontId="6" fillId="0" borderId="11" xfId="12" applyFont="1" applyFill="1" applyBorder="1" applyAlignment="1">
      <alignment vertical="top"/>
    </xf>
    <xf numFmtId="0" fontId="20" fillId="0" borderId="11" xfId="12" applyFont="1" applyFill="1" applyBorder="1" applyAlignment="1">
      <alignment horizontal="center" vertical="top"/>
    </xf>
    <xf numFmtId="190" fontId="6" fillId="0" borderId="11" xfId="12" applyNumberFormat="1" applyFont="1" applyFill="1" applyBorder="1" applyAlignment="1">
      <alignment horizontal="center" vertical="top"/>
    </xf>
    <xf numFmtId="3" fontId="20" fillId="0" borderId="11" xfId="12" applyNumberFormat="1" applyFont="1" applyFill="1" applyBorder="1" applyAlignment="1">
      <alignment horizontal="center" vertical="top"/>
    </xf>
    <xf numFmtId="188" fontId="6" fillId="0" borderId="11" xfId="13" applyNumberFormat="1" applyFont="1" applyFill="1" applyBorder="1" applyAlignment="1">
      <alignment horizontal="center" vertical="top"/>
    </xf>
    <xf numFmtId="0" fontId="7" fillId="0" borderId="0" xfId="12" applyFont="1" applyFill="1" applyAlignment="1">
      <alignment vertical="top"/>
    </xf>
    <xf numFmtId="0" fontId="6" fillId="0" borderId="5" xfId="12" applyFont="1" applyFill="1" applyBorder="1" applyAlignment="1">
      <alignment horizontal="center" vertical="top"/>
    </xf>
    <xf numFmtId="0" fontId="6" fillId="0" borderId="5" xfId="12" applyFont="1" applyFill="1" applyBorder="1" applyAlignment="1">
      <alignment vertical="top"/>
    </xf>
    <xf numFmtId="0" fontId="20" fillId="0" borderId="5" xfId="12" applyFont="1" applyFill="1" applyBorder="1" applyAlignment="1">
      <alignment horizontal="center" vertical="top"/>
    </xf>
    <xf numFmtId="190" fontId="6" fillId="0" borderId="5" xfId="12" applyNumberFormat="1" applyFont="1" applyFill="1" applyBorder="1" applyAlignment="1">
      <alignment horizontal="center" vertical="top"/>
    </xf>
    <xf numFmtId="3" fontId="20" fillId="0" borderId="5" xfId="12" applyNumberFormat="1" applyFont="1" applyFill="1" applyBorder="1" applyAlignment="1">
      <alignment horizontal="center" vertical="top"/>
    </xf>
    <xf numFmtId="188" fontId="6" fillId="0" borderId="5" xfId="13" applyNumberFormat="1" applyFont="1" applyFill="1" applyBorder="1" applyAlignment="1">
      <alignment horizontal="center" vertical="top"/>
    </xf>
    <xf numFmtId="0" fontId="6" fillId="0" borderId="9" xfId="12" applyFont="1" applyFill="1" applyBorder="1" applyAlignment="1">
      <alignment horizontal="center" vertical="top"/>
    </xf>
    <xf numFmtId="190" fontId="6" fillId="0" borderId="5" xfId="12" applyNumberFormat="1" applyFont="1" applyFill="1" applyBorder="1" applyAlignment="1">
      <alignment horizontal="center" vertical="top" wrapText="1"/>
    </xf>
    <xf numFmtId="0" fontId="11" fillId="0" borderId="5" xfId="12" applyFont="1" applyFill="1" applyBorder="1" applyAlignment="1">
      <alignment horizontal="center" vertical="top"/>
    </xf>
    <xf numFmtId="190" fontId="11" fillId="0" borderId="5" xfId="12" applyNumberFormat="1" applyFont="1" applyFill="1" applyBorder="1" applyAlignment="1">
      <alignment horizontal="center" vertical="top"/>
    </xf>
    <xf numFmtId="3" fontId="21" fillId="0" borderId="5" xfId="12" applyNumberFormat="1" applyFont="1" applyFill="1" applyBorder="1" applyAlignment="1">
      <alignment horizontal="center" vertical="top"/>
    </xf>
    <xf numFmtId="188" fontId="11" fillId="0" borderId="5" xfId="13" applyNumberFormat="1" applyFont="1" applyFill="1" applyBorder="1" applyAlignment="1">
      <alignment horizontal="center" vertical="top"/>
    </xf>
    <xf numFmtId="0" fontId="9" fillId="0" borderId="0" xfId="12" applyFont="1" applyFill="1" applyAlignment="1">
      <alignment vertical="top"/>
    </xf>
    <xf numFmtId="190" fontId="6" fillId="0" borderId="48" xfId="0" applyNumberFormat="1" applyFont="1" applyFill="1" applyBorder="1" applyAlignment="1">
      <alignment horizontal="center" vertical="top"/>
    </xf>
    <xf numFmtId="190" fontId="6" fillId="0" borderId="3" xfId="0" applyNumberFormat="1" applyFont="1" applyFill="1" applyBorder="1" applyAlignment="1">
      <alignment horizontal="center" vertical="top"/>
    </xf>
    <xf numFmtId="0" fontId="20" fillId="0" borderId="3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/>
    </xf>
    <xf numFmtId="0" fontId="6" fillId="0" borderId="56" xfId="0" applyFont="1" applyFill="1" applyBorder="1" applyAlignment="1">
      <alignment horizontal="left" vertical="top" wrapText="1"/>
    </xf>
    <xf numFmtId="0" fontId="20" fillId="0" borderId="57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190" fontId="6" fillId="0" borderId="16" xfId="0" applyNumberFormat="1" applyFont="1" applyFill="1" applyBorder="1" applyAlignment="1">
      <alignment horizontal="center" vertical="top"/>
    </xf>
    <xf numFmtId="190" fontId="6" fillId="0" borderId="6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/>
    </xf>
    <xf numFmtId="0" fontId="20" fillId="0" borderId="4" xfId="0" applyFont="1" applyFill="1" applyBorder="1" applyAlignment="1">
      <alignment horizontal="center" vertical="top"/>
    </xf>
    <xf numFmtId="0" fontId="20" fillId="0" borderId="31" xfId="0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17" fontId="6" fillId="0" borderId="5" xfId="0" applyNumberFormat="1" applyFont="1" applyFill="1" applyBorder="1" applyAlignment="1">
      <alignment horizontal="center" vertical="top"/>
    </xf>
    <xf numFmtId="3" fontId="6" fillId="0" borderId="6" xfId="0" applyNumberFormat="1" applyFont="1" applyFill="1" applyBorder="1" applyAlignment="1">
      <alignment horizontal="right" vertical="top"/>
    </xf>
    <xf numFmtId="190" fontId="6" fillId="0" borderId="55" xfId="0" applyNumberFormat="1" applyFont="1" applyFill="1" applyBorder="1" applyAlignment="1">
      <alignment horizontal="center" vertical="top"/>
    </xf>
    <xf numFmtId="190" fontId="6" fillId="0" borderId="37" xfId="0" applyNumberFormat="1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center"/>
    </xf>
    <xf numFmtId="188" fontId="26" fillId="0" borderId="0" xfId="12" applyNumberFormat="1" applyFont="1" applyAlignment="1">
      <alignment horizontal="right"/>
    </xf>
    <xf numFmtId="0" fontId="26" fillId="0" borderId="0" xfId="12" applyFont="1" applyAlignment="1">
      <alignment horizontal="right"/>
    </xf>
    <xf numFmtId="0" fontId="26" fillId="0" borderId="0" xfId="12" applyFont="1"/>
    <xf numFmtId="0" fontId="7" fillId="0" borderId="0" xfId="12" applyFont="1" applyAlignment="1">
      <alignment vertical="top"/>
    </xf>
    <xf numFmtId="0" fontId="7" fillId="0" borderId="5" xfId="12" applyFont="1" applyFill="1" applyBorder="1" applyAlignment="1">
      <alignment horizontal="center" vertical="top"/>
    </xf>
    <xf numFmtId="0" fontId="6" fillId="0" borderId="5" xfId="12" applyFont="1" applyBorder="1" applyAlignment="1">
      <alignment horizontal="center" vertical="top"/>
    </xf>
    <xf numFmtId="3" fontId="20" fillId="0" borderId="5" xfId="12" applyNumberFormat="1" applyFont="1" applyBorder="1" applyAlignment="1">
      <alignment horizontal="center" vertical="top"/>
    </xf>
    <xf numFmtId="190" fontId="6" fillId="0" borderId="5" xfId="12" applyNumberFormat="1" applyFont="1" applyBorder="1" applyAlignment="1">
      <alignment horizontal="center" vertical="top"/>
    </xf>
    <xf numFmtId="0" fontId="6" fillId="0" borderId="5" xfId="12" applyFont="1" applyBorder="1" applyAlignment="1">
      <alignment vertical="top"/>
    </xf>
    <xf numFmtId="0" fontId="36" fillId="0" borderId="0" xfId="0" applyFont="1"/>
    <xf numFmtId="0" fontId="35" fillId="0" borderId="0" xfId="0" applyFont="1" applyAlignment="1">
      <alignment horizontal="center" vertical="top"/>
    </xf>
    <xf numFmtId="0" fontId="26" fillId="0" borderId="5" xfId="0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5" xfId="0" applyFont="1" applyBorder="1" applyAlignment="1">
      <alignment horizontal="center" vertical="top"/>
    </xf>
    <xf numFmtId="0" fontId="35" fillId="12" borderId="5" xfId="0" applyFont="1" applyFill="1" applyBorder="1" applyAlignment="1">
      <alignment horizontal="center" vertical="top"/>
    </xf>
    <xf numFmtId="49" fontId="26" fillId="0" borderId="5" xfId="0" applyNumberFormat="1" applyFont="1" applyBorder="1" applyAlignment="1">
      <alignment vertical="top"/>
    </xf>
    <xf numFmtId="0" fontId="25" fillId="6" borderId="5" xfId="0" applyFont="1" applyFill="1" applyBorder="1" applyAlignment="1">
      <alignment horizontal="center" vertical="top"/>
    </xf>
    <xf numFmtId="0" fontId="7" fillId="0" borderId="0" xfId="0" applyFont="1" applyAlignment="1">
      <alignment horizontal="right"/>
    </xf>
    <xf numFmtId="190" fontId="6" fillId="0" borderId="5" xfId="0" applyNumberFormat="1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/>
    </xf>
    <xf numFmtId="3" fontId="6" fillId="0" borderId="5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vertical="top"/>
    </xf>
    <xf numFmtId="3" fontId="11" fillId="0" borderId="5" xfId="0" applyNumberFormat="1" applyFont="1" applyFill="1" applyBorder="1" applyAlignment="1">
      <alignment horizontal="right" vertical="top"/>
    </xf>
    <xf numFmtId="49" fontId="6" fillId="0" borderId="5" xfId="0" applyNumberFormat="1" applyFont="1" applyFill="1" applyBorder="1" applyAlignment="1">
      <alignment vertical="top"/>
    </xf>
    <xf numFmtId="49" fontId="7" fillId="0" borderId="0" xfId="0" applyNumberFormat="1" applyFont="1"/>
    <xf numFmtId="0" fontId="7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49" fontId="6" fillId="0" borderId="5" xfId="12" applyNumberFormat="1" applyFont="1" applyFill="1" applyBorder="1" applyAlignment="1">
      <alignment horizontal="center" vertical="top"/>
    </xf>
    <xf numFmtId="0" fontId="7" fillId="0" borderId="5" xfId="12" applyFont="1" applyBorder="1"/>
    <xf numFmtId="0" fontId="6" fillId="0" borderId="5" xfId="12" applyFont="1" applyBorder="1" applyAlignment="1">
      <alignment vertical="top" wrapText="1"/>
    </xf>
    <xf numFmtId="0" fontId="21" fillId="0" borderId="5" xfId="5" applyFont="1" applyBorder="1" applyAlignment="1">
      <alignment horizontal="right" vertical="center"/>
    </xf>
    <xf numFmtId="0" fontId="21" fillId="0" borderId="5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/>
    </xf>
    <xf numFmtId="189" fontId="21" fillId="0" borderId="5" xfId="6" applyNumberFormat="1" applyFont="1" applyBorder="1" applyAlignment="1">
      <alignment horizontal="center" vertical="center"/>
    </xf>
    <xf numFmtId="3" fontId="21" fillId="0" borderId="5" xfId="5" applyNumberFormat="1" applyFont="1" applyBorder="1" applyAlignment="1">
      <alignment horizontal="right" vertical="center"/>
    </xf>
    <xf numFmtId="49" fontId="6" fillId="0" borderId="11" xfId="12" applyNumberFormat="1" applyFont="1" applyFill="1" applyBorder="1" applyAlignment="1">
      <alignment horizontal="center" vertical="top"/>
    </xf>
    <xf numFmtId="3" fontId="20" fillId="0" borderId="11" xfId="0" applyNumberFormat="1" applyFont="1" applyFill="1" applyBorder="1" applyAlignment="1">
      <alignment horizontal="right" vertical="top"/>
    </xf>
    <xf numFmtId="0" fontId="6" fillId="0" borderId="1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left" vertical="top" wrapText="1"/>
    </xf>
    <xf numFmtId="190" fontId="6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/>
    </xf>
    <xf numFmtId="0" fontId="37" fillId="0" borderId="11" xfId="0" applyNumberFormat="1" applyFont="1" applyFill="1" applyBorder="1" applyAlignment="1">
      <alignment horizontal="center" vertical="top"/>
    </xf>
    <xf numFmtId="3" fontId="37" fillId="0" borderId="11" xfId="0" applyNumberFormat="1" applyFont="1" applyFill="1" applyBorder="1" applyAlignment="1">
      <alignment horizontal="center" vertical="top"/>
    </xf>
    <xf numFmtId="49" fontId="9" fillId="6" borderId="39" xfId="0" applyNumberFormat="1" applyFont="1" applyFill="1" applyBorder="1" applyAlignment="1">
      <alignment horizontal="center" vertical="center"/>
    </xf>
    <xf numFmtId="49" fontId="9" fillId="6" borderId="38" xfId="0" applyNumberFormat="1" applyFont="1" applyFill="1" applyBorder="1" applyAlignment="1">
      <alignment horizontal="center" vertical="center"/>
    </xf>
    <xf numFmtId="0" fontId="9" fillId="6" borderId="59" xfId="0" applyFont="1" applyFill="1" applyBorder="1" applyAlignment="1">
      <alignment horizontal="center" vertical="center"/>
    </xf>
    <xf numFmtId="0" fontId="7" fillId="0" borderId="36" xfId="0" applyFont="1" applyBorder="1"/>
    <xf numFmtId="187" fontId="26" fillId="0" borderId="5" xfId="1" applyNumberFormat="1" applyFont="1" applyBorder="1" applyAlignment="1">
      <alignment horizontal="center" vertical="top"/>
    </xf>
    <xf numFmtId="187" fontId="25" fillId="6" borderId="5" xfId="1" applyNumberFormat="1" applyFont="1" applyFill="1" applyBorder="1" applyAlignment="1">
      <alignment horizontal="center" vertical="top"/>
    </xf>
    <xf numFmtId="4" fontId="7" fillId="0" borderId="5" xfId="5" applyNumberFormat="1" applyFont="1" applyFill="1" applyBorder="1" applyAlignment="1">
      <alignment horizontal="right" vertical="top"/>
    </xf>
    <xf numFmtId="4" fontId="11" fillId="0" borderId="11" xfId="5" applyNumberFormat="1" applyFont="1" applyBorder="1" applyAlignment="1">
      <alignment horizontal="right" vertical="center"/>
    </xf>
    <xf numFmtId="0" fontId="9" fillId="6" borderId="8" xfId="14" applyFont="1" applyFill="1" applyBorder="1" applyAlignment="1">
      <alignment horizontal="center" vertical="center" wrapText="1"/>
    </xf>
    <xf numFmtId="0" fontId="9" fillId="6" borderId="35" xfId="14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/>
    </xf>
    <xf numFmtId="0" fontId="7" fillId="0" borderId="2" xfId="14" applyFont="1" applyBorder="1" applyAlignment="1">
      <alignment horizontal="center" vertical="top"/>
    </xf>
    <xf numFmtId="0" fontId="7" fillId="0" borderId="2" xfId="14" applyFont="1" applyBorder="1" applyAlignment="1">
      <alignment horizontal="left" vertical="top"/>
    </xf>
    <xf numFmtId="0" fontId="7" fillId="0" borderId="2" xfId="14" applyFont="1" applyBorder="1" applyAlignment="1">
      <alignment horizontal="right" vertical="top"/>
    </xf>
    <xf numFmtId="17" fontId="7" fillId="0" borderId="11" xfId="14" applyNumberFormat="1" applyFont="1" applyBorder="1" applyAlignment="1">
      <alignment horizontal="center" vertical="top"/>
    </xf>
    <xf numFmtId="187" fontId="7" fillId="0" borderId="2" xfId="1" applyNumberFormat="1" applyFont="1" applyBorder="1" applyAlignment="1">
      <alignment horizontal="right" vertical="top"/>
    </xf>
    <xf numFmtId="0" fontId="10" fillId="0" borderId="3" xfId="0" applyFont="1" applyBorder="1"/>
    <xf numFmtId="0" fontId="6" fillId="0" borderId="4" xfId="14" applyFont="1" applyFill="1" applyBorder="1" applyAlignment="1">
      <alignment horizontal="center" vertical="center"/>
    </xf>
    <xf numFmtId="0" fontId="7" fillId="0" borderId="5" xfId="14" applyFont="1" applyBorder="1" applyAlignment="1">
      <alignment horizontal="center" vertical="top"/>
    </xf>
    <xf numFmtId="0" fontId="7" fillId="0" borderId="5" xfId="14" applyFont="1" applyBorder="1" applyAlignment="1">
      <alignment horizontal="left" vertical="top"/>
    </xf>
    <xf numFmtId="0" fontId="7" fillId="0" borderId="5" xfId="14" applyFont="1" applyBorder="1" applyAlignment="1">
      <alignment horizontal="right" vertical="top"/>
    </xf>
    <xf numFmtId="17" fontId="7" fillId="0" borderId="5" xfId="14" applyNumberFormat="1" applyFont="1" applyBorder="1" applyAlignment="1">
      <alignment horizontal="center" vertical="top"/>
    </xf>
    <xf numFmtId="187" fontId="7" fillId="0" borderId="5" xfId="1" applyNumberFormat="1" applyFont="1" applyBorder="1" applyAlignment="1">
      <alignment horizontal="right" vertical="top"/>
    </xf>
    <xf numFmtId="0" fontId="10" fillId="0" borderId="6" xfId="0" applyFont="1" applyBorder="1"/>
    <xf numFmtId="0" fontId="7" fillId="0" borderId="5" xfId="14" applyFont="1" applyBorder="1" applyAlignment="1">
      <alignment horizontal="center" vertical="top" wrapText="1"/>
    </xf>
    <xf numFmtId="0" fontId="7" fillId="0" borderId="5" xfId="14" applyFont="1" applyBorder="1" applyAlignment="1">
      <alignment horizontal="left" vertical="top" wrapText="1"/>
    </xf>
    <xf numFmtId="0" fontId="7" fillId="0" borderId="5" xfId="14" applyFont="1" applyBorder="1" applyAlignment="1">
      <alignment horizontal="right" vertical="top" wrapText="1"/>
    </xf>
    <xf numFmtId="187" fontId="7" fillId="0" borderId="5" xfId="15" applyNumberFormat="1" applyFont="1" applyBorder="1" applyAlignment="1">
      <alignment horizontal="right" vertical="top"/>
    </xf>
    <xf numFmtId="0" fontId="6" fillId="0" borderId="5" xfId="14" applyFont="1" applyFill="1" applyBorder="1" applyAlignment="1">
      <alignment horizontal="center" vertical="center"/>
    </xf>
    <xf numFmtId="0" fontId="6" fillId="0" borderId="5" xfId="14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188" fontId="6" fillId="0" borderId="5" xfId="1" applyNumberFormat="1" applyFont="1" applyFill="1" applyBorder="1" applyAlignment="1">
      <alignment horizontal="right" vertical="center"/>
    </xf>
    <xf numFmtId="0" fontId="6" fillId="0" borderId="5" xfId="14" applyFont="1" applyFill="1" applyBorder="1" applyAlignment="1">
      <alignment horizontal="right" vertical="center"/>
    </xf>
    <xf numFmtId="4" fontId="7" fillId="0" borderId="5" xfId="15" applyNumberFormat="1" applyFont="1" applyBorder="1" applyAlignment="1">
      <alignment horizontal="right" vertical="top"/>
    </xf>
    <xf numFmtId="0" fontId="7" fillId="0" borderId="5" xfId="14" applyFont="1" applyBorder="1" applyAlignment="1">
      <alignment wrapText="1"/>
    </xf>
    <xf numFmtId="0" fontId="6" fillId="0" borderId="5" xfId="14" applyFont="1" applyFill="1" applyBorder="1" applyAlignment="1">
      <alignment horizontal="center" vertical="center" wrapText="1"/>
    </xf>
    <xf numFmtId="3" fontId="7" fillId="0" borderId="5" xfId="14" applyNumberFormat="1" applyFont="1" applyBorder="1" applyAlignment="1">
      <alignment horizontal="right" vertical="top"/>
    </xf>
    <xf numFmtId="4" fontId="7" fillId="0" borderId="5" xfId="1" applyNumberFormat="1" applyFont="1" applyBorder="1" applyAlignment="1">
      <alignment horizontal="right" vertical="top"/>
    </xf>
    <xf numFmtId="0" fontId="7" fillId="0" borderId="5" xfId="14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7" fillId="0" borderId="8" xfId="14" applyFont="1" applyBorder="1" applyAlignment="1">
      <alignment horizontal="center" vertical="top"/>
    </xf>
    <xf numFmtId="17" fontId="7" fillId="0" borderId="9" xfId="14" applyNumberFormat="1" applyFont="1" applyBorder="1" applyAlignment="1">
      <alignment horizontal="center" vertical="top"/>
    </xf>
    <xf numFmtId="17" fontId="7" fillId="0" borderId="8" xfId="14" applyNumberFormat="1" applyFont="1" applyBorder="1" applyAlignment="1">
      <alignment horizontal="center" vertical="top"/>
    </xf>
    <xf numFmtId="0" fontId="10" fillId="0" borderId="14" xfId="0" applyFont="1" applyBorder="1"/>
    <xf numFmtId="188" fontId="11" fillId="0" borderId="14" xfId="1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" fontId="9" fillId="0" borderId="14" xfId="15" applyNumberFormat="1" applyFont="1" applyBorder="1" applyAlignment="1">
      <alignment horizontal="right" vertical="top"/>
    </xf>
    <xf numFmtId="0" fontId="10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3" fontId="0" fillId="0" borderId="0" xfId="0" applyNumberFormat="1" applyFont="1" applyAlignment="1">
      <alignment horizontal="center"/>
    </xf>
    <xf numFmtId="0" fontId="6" fillId="0" borderId="12" xfId="14" applyFont="1" applyFill="1" applyBorder="1" applyAlignment="1">
      <alignment horizontal="center" vertical="center"/>
    </xf>
    <xf numFmtId="0" fontId="6" fillId="0" borderId="58" xfId="14" applyFont="1" applyFill="1" applyBorder="1" applyAlignment="1">
      <alignment horizontal="center" vertical="center"/>
    </xf>
    <xf numFmtId="0" fontId="6" fillId="13" borderId="4" xfId="14" applyFont="1" applyFill="1" applyBorder="1" applyAlignment="1">
      <alignment horizontal="center" vertical="center"/>
    </xf>
    <xf numFmtId="0" fontId="7" fillId="13" borderId="5" xfId="14" applyFont="1" applyFill="1" applyBorder="1" applyAlignment="1">
      <alignment horizontal="center" vertical="top"/>
    </xf>
    <xf numFmtId="0" fontId="7" fillId="13" borderId="5" xfId="14" applyFont="1" applyFill="1" applyBorder="1" applyAlignment="1">
      <alignment horizontal="left" vertical="top"/>
    </xf>
    <xf numFmtId="188" fontId="7" fillId="13" borderId="5" xfId="1" applyNumberFormat="1" applyFont="1" applyFill="1" applyBorder="1" applyAlignment="1">
      <alignment horizontal="right" vertical="top"/>
    </xf>
    <xf numFmtId="0" fontId="7" fillId="13" borderId="5" xfId="14" applyFont="1" applyFill="1" applyBorder="1" applyAlignment="1">
      <alignment horizontal="right" vertical="top"/>
    </xf>
    <xf numFmtId="17" fontId="7" fillId="13" borderId="5" xfId="14" applyNumberFormat="1" applyFont="1" applyFill="1" applyBorder="1" applyAlignment="1">
      <alignment horizontal="center" vertical="top"/>
    </xf>
    <xf numFmtId="187" fontId="7" fillId="13" borderId="5" xfId="1" applyNumberFormat="1" applyFont="1" applyFill="1" applyBorder="1" applyAlignment="1">
      <alignment horizontal="right" vertical="top"/>
    </xf>
    <xf numFmtId="0" fontId="10" fillId="13" borderId="6" xfId="0" applyFont="1" applyFill="1" applyBorder="1"/>
    <xf numFmtId="0" fontId="10" fillId="13" borderId="0" xfId="0" applyFont="1" applyFill="1"/>
    <xf numFmtId="0" fontId="6" fillId="13" borderId="5" xfId="14" applyFont="1" applyFill="1" applyBorder="1" applyAlignment="1">
      <alignment horizontal="center" vertical="center"/>
    </xf>
    <xf numFmtId="0" fontId="7" fillId="13" borderId="5" xfId="14" applyFont="1" applyFill="1" applyBorder="1" applyAlignment="1">
      <alignment wrapText="1"/>
    </xf>
    <xf numFmtId="0" fontId="6" fillId="13" borderId="5" xfId="14" applyFont="1" applyFill="1" applyBorder="1" applyAlignment="1">
      <alignment horizontal="center" vertical="center" wrapText="1"/>
    </xf>
    <xf numFmtId="188" fontId="6" fillId="13" borderId="5" xfId="1" applyNumberFormat="1" applyFont="1" applyFill="1" applyBorder="1" applyAlignment="1">
      <alignment horizontal="right" vertical="center"/>
    </xf>
    <xf numFmtId="3" fontId="7" fillId="13" borderId="5" xfId="14" applyNumberFormat="1" applyFont="1" applyFill="1" applyBorder="1" applyAlignment="1">
      <alignment horizontal="right" vertical="top"/>
    </xf>
    <xf numFmtId="0" fontId="6" fillId="13" borderId="5" xfId="14" applyFont="1" applyFill="1" applyBorder="1" applyAlignment="1">
      <alignment horizontal="right" vertical="center"/>
    </xf>
    <xf numFmtId="187" fontId="7" fillId="13" borderId="5" xfId="15" applyNumberFormat="1" applyFont="1" applyFill="1" applyBorder="1" applyAlignment="1">
      <alignment horizontal="center" vertical="top"/>
    </xf>
    <xf numFmtId="0" fontId="6" fillId="13" borderId="7" xfId="14" applyFont="1" applyFill="1" applyBorder="1" applyAlignment="1">
      <alignment horizontal="center" vertical="center"/>
    </xf>
    <xf numFmtId="0" fontId="7" fillId="13" borderId="8" xfId="14" applyFont="1" applyFill="1" applyBorder="1" applyAlignment="1">
      <alignment horizontal="center" vertical="top"/>
    </xf>
    <xf numFmtId="0" fontId="7" fillId="13" borderId="8" xfId="14" applyFont="1" applyFill="1" applyBorder="1" applyAlignment="1">
      <alignment horizontal="left" vertical="top"/>
    </xf>
    <xf numFmtId="188" fontId="7" fillId="13" borderId="8" xfId="1" applyNumberFormat="1" applyFont="1" applyFill="1" applyBorder="1" applyAlignment="1">
      <alignment horizontal="right" vertical="top"/>
    </xf>
    <xf numFmtId="0" fontId="7" fillId="13" borderId="8" xfId="14" applyFont="1" applyFill="1" applyBorder="1" applyAlignment="1">
      <alignment horizontal="right" vertical="top"/>
    </xf>
    <xf numFmtId="17" fontId="7" fillId="13" borderId="9" xfId="14" applyNumberFormat="1" applyFont="1" applyFill="1" applyBorder="1" applyAlignment="1">
      <alignment horizontal="center" vertical="top"/>
    </xf>
    <xf numFmtId="17" fontId="7" fillId="13" borderId="8" xfId="14" applyNumberFormat="1" applyFont="1" applyFill="1" applyBorder="1" applyAlignment="1">
      <alignment horizontal="center" vertical="top"/>
    </xf>
    <xf numFmtId="187" fontId="7" fillId="13" borderId="8" xfId="1" applyNumberFormat="1" applyFont="1" applyFill="1" applyBorder="1" applyAlignment="1">
      <alignment horizontal="right" vertical="top"/>
    </xf>
    <xf numFmtId="0" fontId="10" fillId="13" borderId="10" xfId="0" applyFont="1" applyFill="1" applyBorder="1"/>
    <xf numFmtId="0" fontId="6" fillId="0" borderId="8" xfId="14" applyFont="1" applyFill="1" applyBorder="1" applyAlignment="1">
      <alignment horizontal="center" vertical="center"/>
    </xf>
    <xf numFmtId="0" fontId="7" fillId="0" borderId="8" xfId="14" applyFont="1" applyBorder="1" applyAlignment="1">
      <alignment wrapText="1"/>
    </xf>
    <xf numFmtId="0" fontId="6" fillId="0" borderId="8" xfId="14" applyFont="1" applyFill="1" applyBorder="1" applyAlignment="1">
      <alignment horizontal="center" vertical="center" wrapText="1"/>
    </xf>
    <xf numFmtId="188" fontId="6" fillId="0" borderId="8" xfId="1" applyNumberFormat="1" applyFont="1" applyFill="1" applyBorder="1" applyAlignment="1">
      <alignment horizontal="right" vertical="center"/>
    </xf>
    <xf numFmtId="3" fontId="7" fillId="0" borderId="8" xfId="14" applyNumberFormat="1" applyFont="1" applyBorder="1" applyAlignment="1">
      <alignment horizontal="right" vertical="top"/>
    </xf>
    <xf numFmtId="0" fontId="6" fillId="0" borderId="8" xfId="14" applyFont="1" applyFill="1" applyBorder="1" applyAlignment="1">
      <alignment horizontal="right" vertical="center"/>
    </xf>
    <xf numFmtId="187" fontId="7" fillId="0" borderId="8" xfId="15" applyNumberFormat="1" applyFont="1" applyBorder="1" applyAlignment="1">
      <alignment horizontal="center" vertical="top"/>
    </xf>
    <xf numFmtId="17" fontId="7" fillId="13" borderId="11" xfId="14" applyNumberFormat="1" applyFont="1" applyFill="1" applyBorder="1" applyAlignment="1">
      <alignment horizontal="center" vertical="top"/>
    </xf>
    <xf numFmtId="187" fontId="7" fillId="13" borderId="11" xfId="1" applyNumberFormat="1" applyFont="1" applyFill="1" applyBorder="1" applyAlignment="1">
      <alignment horizontal="right" vertical="top"/>
    </xf>
    <xf numFmtId="0" fontId="6" fillId="13" borderId="12" xfId="14" applyFont="1" applyFill="1" applyBorder="1" applyAlignment="1">
      <alignment horizontal="center" vertical="center"/>
    </xf>
    <xf numFmtId="0" fontId="7" fillId="13" borderId="11" xfId="14" applyFont="1" applyFill="1" applyBorder="1" applyAlignment="1">
      <alignment horizontal="center" vertical="top"/>
    </xf>
    <xf numFmtId="0" fontId="7" fillId="13" borderId="11" xfId="14" applyFont="1" applyFill="1" applyBorder="1" applyAlignment="1">
      <alignment horizontal="left" vertical="top"/>
    </xf>
    <xf numFmtId="188" fontId="7" fillId="13" borderId="11" xfId="1" applyNumberFormat="1" applyFont="1" applyFill="1" applyBorder="1" applyAlignment="1">
      <alignment horizontal="right" vertical="top"/>
    </xf>
    <xf numFmtId="0" fontId="7" fillId="13" borderId="11" xfId="14" applyFont="1" applyFill="1" applyBorder="1" applyAlignment="1">
      <alignment horizontal="right" vertical="top"/>
    </xf>
    <xf numFmtId="0" fontId="9" fillId="6" borderId="10" xfId="14" applyFont="1" applyFill="1" applyBorder="1" applyAlignment="1">
      <alignment horizontal="center" vertical="center" wrapText="1"/>
    </xf>
    <xf numFmtId="188" fontId="7" fillId="0" borderId="9" xfId="1" applyNumberFormat="1" applyFont="1" applyBorder="1" applyAlignment="1">
      <alignment horizontal="right" vertical="top" wrapText="1"/>
    </xf>
    <xf numFmtId="0" fontId="7" fillId="0" borderId="9" xfId="14" applyFont="1" applyBorder="1" applyAlignment="1">
      <alignment horizontal="right" vertical="top" wrapText="1"/>
    </xf>
    <xf numFmtId="187" fontId="7" fillId="0" borderId="9" xfId="15" applyNumberFormat="1" applyFont="1" applyBorder="1" applyAlignment="1">
      <alignment horizontal="right" vertical="top"/>
    </xf>
    <xf numFmtId="0" fontId="7" fillId="0" borderId="9" xfId="14" applyFont="1" applyBorder="1" applyAlignment="1">
      <alignment horizontal="center" vertical="top" wrapText="1"/>
    </xf>
    <xf numFmtId="0" fontId="7" fillId="0" borderId="9" xfId="14" applyFont="1" applyBorder="1" applyAlignment="1">
      <alignment horizontal="left" vertical="top" wrapText="1"/>
    </xf>
    <xf numFmtId="0" fontId="6" fillId="0" borderId="9" xfId="14" applyFont="1" applyFill="1" applyBorder="1" applyAlignment="1">
      <alignment horizontal="center" vertical="center"/>
    </xf>
    <xf numFmtId="3" fontId="6" fillId="0" borderId="5" xfId="12" applyNumberFormat="1" applyFont="1" applyFill="1" applyBorder="1" applyAlignment="1">
      <alignment horizontal="right" vertical="top"/>
    </xf>
    <xf numFmtId="3" fontId="11" fillId="0" borderId="5" xfId="12" applyNumberFormat="1" applyFont="1" applyBorder="1" applyAlignment="1">
      <alignment horizontal="right" vertical="center"/>
    </xf>
    <xf numFmtId="0" fontId="6" fillId="0" borderId="20" xfId="14" applyFont="1" applyFill="1" applyBorder="1" applyAlignment="1">
      <alignment horizontal="left" vertical="center"/>
    </xf>
    <xf numFmtId="0" fontId="6" fillId="0" borderId="11" xfId="14" applyFont="1" applyFill="1" applyBorder="1" applyAlignment="1">
      <alignment horizontal="center" vertical="center"/>
    </xf>
    <xf numFmtId="188" fontId="6" fillId="0" borderId="11" xfId="1" applyNumberFormat="1" applyFont="1" applyFill="1" applyBorder="1" applyAlignment="1">
      <alignment horizontal="right" vertical="center"/>
    </xf>
    <xf numFmtId="0" fontId="6" fillId="0" borderId="11" xfId="14" applyFont="1" applyFill="1" applyBorder="1" applyAlignment="1">
      <alignment horizontal="right" vertical="center"/>
    </xf>
    <xf numFmtId="4" fontId="7" fillId="0" borderId="11" xfId="15" applyNumberFormat="1" applyFont="1" applyBorder="1" applyAlignment="1">
      <alignment horizontal="right" vertical="top"/>
    </xf>
    <xf numFmtId="190" fontId="6" fillId="0" borderId="16" xfId="0" applyNumberFormat="1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11" fillId="0" borderId="42" xfId="0" applyFont="1" applyFill="1" applyBorder="1" applyAlignment="1">
      <alignment horizontal="center" vertical="center"/>
    </xf>
    <xf numFmtId="0" fontId="20" fillId="0" borderId="48" xfId="0" applyNumberFormat="1" applyFont="1" applyFill="1" applyBorder="1" applyAlignment="1">
      <alignment horizontal="center" vertical="top"/>
    </xf>
    <xf numFmtId="0" fontId="20" fillId="0" borderId="16" xfId="0" applyFont="1" applyFill="1" applyBorder="1" applyAlignment="1">
      <alignment horizontal="center" vertical="top"/>
    </xf>
    <xf numFmtId="188" fontId="6" fillId="0" borderId="20" xfId="1" applyNumberFormat="1" applyFont="1" applyFill="1" applyBorder="1" applyAlignment="1">
      <alignment horizontal="right" vertical="center"/>
    </xf>
    <xf numFmtId="188" fontId="6" fillId="0" borderId="16" xfId="1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20" xfId="14" applyFont="1" applyFill="1" applyBorder="1" applyAlignment="1">
      <alignment horizontal="center" vertical="center"/>
    </xf>
    <xf numFmtId="0" fontId="6" fillId="0" borderId="16" xfId="14" applyFont="1" applyFill="1" applyBorder="1" applyAlignment="1">
      <alignment horizontal="center" vertical="center"/>
    </xf>
    <xf numFmtId="190" fontId="6" fillId="0" borderId="2" xfId="0" applyNumberFormat="1" applyFont="1" applyFill="1" applyBorder="1" applyAlignment="1">
      <alignment horizontal="center" vertical="top" wrapText="1"/>
    </xf>
    <xf numFmtId="0" fontId="20" fillId="0" borderId="48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6" xfId="14" applyFont="1" applyFill="1" applyBorder="1" applyAlignment="1">
      <alignment horizontal="left" vertical="center"/>
    </xf>
    <xf numFmtId="190" fontId="11" fillId="0" borderId="42" xfId="0" applyNumberFormat="1" applyFont="1" applyFill="1" applyBorder="1" applyAlignment="1">
      <alignment horizontal="center" vertical="center"/>
    </xf>
    <xf numFmtId="190" fontId="11" fillId="0" borderId="38" xfId="0" applyNumberFormat="1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right" vertical="top"/>
    </xf>
    <xf numFmtId="4" fontId="6" fillId="0" borderId="6" xfId="0" applyNumberFormat="1" applyFont="1" applyFill="1" applyBorder="1" applyAlignment="1">
      <alignment horizontal="right" vertical="top"/>
    </xf>
    <xf numFmtId="4" fontId="11" fillId="0" borderId="40" xfId="0" applyNumberFormat="1" applyFont="1" applyFill="1" applyBorder="1" applyAlignment="1">
      <alignment horizontal="center" vertical="center"/>
    </xf>
    <xf numFmtId="0" fontId="11" fillId="0" borderId="5" xfId="11" applyFont="1" applyBorder="1" applyAlignment="1">
      <alignment vertical="center"/>
    </xf>
    <xf numFmtId="0" fontId="9" fillId="0" borderId="0" xfId="0" applyFont="1"/>
    <xf numFmtId="0" fontId="25" fillId="0" borderId="0" xfId="0" applyFont="1" applyFill="1" applyBorder="1" applyAlignment="1">
      <alignment horizontal="center" vertical="top"/>
    </xf>
    <xf numFmtId="187" fontId="25" fillId="0" borderId="0" xfId="1" applyNumberFormat="1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  <xf numFmtId="1" fontId="6" fillId="0" borderId="5" xfId="12" applyNumberFormat="1" applyFont="1" applyBorder="1" applyAlignment="1">
      <alignment horizontal="center" vertical="top"/>
    </xf>
    <xf numFmtId="1" fontId="6" fillId="0" borderId="5" xfId="12" applyNumberFormat="1" applyFont="1" applyFill="1" applyBorder="1" applyAlignment="1">
      <alignment horizontal="center" vertical="top"/>
    </xf>
    <xf numFmtId="17" fontId="6" fillId="0" borderId="11" xfId="12" applyNumberFormat="1" applyFont="1" applyFill="1" applyBorder="1" applyAlignment="1">
      <alignment horizontal="center" vertical="top"/>
    </xf>
    <xf numFmtId="1" fontId="6" fillId="0" borderId="11" xfId="12" applyNumberFormat="1" applyFont="1" applyFill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9" fillId="5" borderId="5" xfId="14" applyFont="1" applyFill="1" applyBorder="1" applyAlignment="1">
      <alignment horizontal="center" vertical="center" wrapText="1"/>
    </xf>
    <xf numFmtId="0" fontId="9" fillId="5" borderId="8" xfId="14" applyFont="1" applyFill="1" applyBorder="1" applyAlignment="1">
      <alignment horizontal="center" vertical="center" wrapText="1"/>
    </xf>
    <xf numFmtId="0" fontId="11" fillId="0" borderId="14" xfId="14" applyFont="1" applyFill="1" applyBorder="1" applyAlignment="1">
      <alignment horizontal="center" vertical="center"/>
    </xf>
    <xf numFmtId="0" fontId="11" fillId="2" borderId="5" xfId="14" applyFont="1" applyFill="1" applyBorder="1" applyAlignment="1">
      <alignment horizontal="center" vertical="center" wrapText="1"/>
    </xf>
    <xf numFmtId="0" fontId="11" fillId="2" borderId="8" xfId="14" applyFont="1" applyFill="1" applyBorder="1" applyAlignment="1">
      <alignment horizontal="center" vertical="center" wrapText="1"/>
    </xf>
    <xf numFmtId="0" fontId="9" fillId="5" borderId="9" xfId="14" applyFont="1" applyFill="1" applyBorder="1" applyAlignment="1">
      <alignment horizontal="center" vertical="center" wrapText="1"/>
    </xf>
    <xf numFmtId="0" fontId="9" fillId="5" borderId="38" xfId="14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14" applyFont="1" applyAlignment="1">
      <alignment horizontal="center" vertical="center"/>
    </xf>
    <xf numFmtId="0" fontId="11" fillId="2" borderId="1" xfId="14" applyFont="1" applyFill="1" applyBorder="1" applyAlignment="1">
      <alignment horizontal="center" vertical="center" wrapText="1"/>
    </xf>
    <xf numFmtId="0" fontId="11" fillId="2" borderId="4" xfId="14" applyFont="1" applyFill="1" applyBorder="1" applyAlignment="1">
      <alignment horizontal="center" vertical="center" wrapText="1"/>
    </xf>
    <xf numFmtId="0" fontId="11" fillId="2" borderId="7" xfId="14" applyFont="1" applyFill="1" applyBorder="1" applyAlignment="1">
      <alignment horizontal="center" vertical="center" wrapText="1"/>
    </xf>
    <xf numFmtId="0" fontId="11" fillId="3" borderId="2" xfId="14" applyFont="1" applyFill="1" applyBorder="1" applyAlignment="1">
      <alignment horizontal="center" vertical="center" wrapText="1"/>
    </xf>
    <xf numFmtId="0" fontId="11" fillId="3" borderId="5" xfId="14" applyFont="1" applyFill="1" applyBorder="1" applyAlignment="1">
      <alignment horizontal="center" vertical="center" wrapText="1"/>
    </xf>
    <xf numFmtId="0" fontId="11" fillId="3" borderId="8" xfId="14" applyFont="1" applyFill="1" applyBorder="1" applyAlignment="1">
      <alignment horizontal="center" vertical="center" wrapText="1"/>
    </xf>
    <xf numFmtId="0" fontId="11" fillId="4" borderId="2" xfId="14" applyFont="1" applyFill="1" applyBorder="1" applyAlignment="1">
      <alignment horizontal="center" vertical="center" wrapText="1"/>
    </xf>
    <xf numFmtId="0" fontId="11" fillId="4" borderId="5" xfId="14" applyFont="1" applyFill="1" applyBorder="1" applyAlignment="1">
      <alignment horizontal="center" vertical="center" wrapText="1"/>
    </xf>
    <xf numFmtId="0" fontId="11" fillId="4" borderId="8" xfId="14" applyFont="1" applyFill="1" applyBorder="1" applyAlignment="1">
      <alignment horizontal="center" vertical="center" wrapText="1"/>
    </xf>
    <xf numFmtId="0" fontId="11" fillId="2" borderId="2" xfId="14" applyFont="1" applyFill="1" applyBorder="1" applyAlignment="1">
      <alignment horizontal="center" vertical="center" wrapText="1"/>
    </xf>
    <xf numFmtId="0" fontId="9" fillId="5" borderId="2" xfId="14" applyFont="1" applyFill="1" applyBorder="1" applyAlignment="1">
      <alignment horizontal="center" vertical="center" wrapText="1"/>
    </xf>
    <xf numFmtId="0" fontId="11" fillId="6" borderId="2" xfId="14" applyFont="1" applyFill="1" applyBorder="1" applyAlignment="1">
      <alignment horizontal="center" vertical="center" wrapText="1"/>
    </xf>
    <xf numFmtId="0" fontId="11" fillId="6" borderId="3" xfId="14" applyFont="1" applyFill="1" applyBorder="1" applyAlignment="1">
      <alignment horizontal="center" vertical="center" wrapText="1"/>
    </xf>
    <xf numFmtId="0" fontId="11" fillId="6" borderId="5" xfId="14" applyFont="1" applyFill="1" applyBorder="1" applyAlignment="1">
      <alignment horizontal="center" vertical="center" wrapText="1"/>
    </xf>
    <xf numFmtId="0" fontId="11" fillId="6" borderId="6" xfId="14" applyFont="1" applyFill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/>
    </xf>
    <xf numFmtId="0" fontId="17" fillId="0" borderId="0" xfId="5" applyFont="1" applyAlignment="1">
      <alignment horizontal="left"/>
    </xf>
    <xf numFmtId="0" fontId="16" fillId="0" borderId="0" xfId="5" applyFont="1" applyAlignment="1">
      <alignment horizontal="center" vertical="center"/>
    </xf>
    <xf numFmtId="0" fontId="19" fillId="10" borderId="5" xfId="5" applyFont="1" applyFill="1" applyBorder="1" applyAlignment="1">
      <alignment horizontal="center" vertical="center" wrapText="1"/>
    </xf>
    <xf numFmtId="0" fontId="18" fillId="0" borderId="9" xfId="5" applyFont="1" applyBorder="1" applyAlignment="1">
      <alignment horizontal="center"/>
    </xf>
    <xf numFmtId="0" fontId="18" fillId="0" borderId="9" xfId="5" applyFont="1" applyBorder="1"/>
    <xf numFmtId="0" fontId="19" fillId="10" borderId="5" xfId="5" applyFont="1" applyFill="1" applyBorder="1" applyAlignment="1">
      <alignment horizontal="center" vertical="center"/>
    </xf>
    <xf numFmtId="0" fontId="11" fillId="7" borderId="5" xfId="5" applyFont="1" applyFill="1" applyBorder="1" applyAlignment="1">
      <alignment horizontal="center" vertical="center"/>
    </xf>
    <xf numFmtId="0" fontId="18" fillId="0" borderId="5" xfId="5" applyFont="1" applyBorder="1"/>
    <xf numFmtId="0" fontId="11" fillId="11" borderId="5" xfId="5" applyFont="1" applyFill="1" applyBorder="1" applyAlignment="1">
      <alignment horizontal="center" vertical="center" wrapText="1"/>
    </xf>
    <xf numFmtId="0" fontId="11" fillId="7" borderId="5" xfId="5" applyFont="1" applyFill="1" applyBorder="1" applyAlignment="1">
      <alignment horizontal="center" vertical="center" wrapText="1"/>
    </xf>
    <xf numFmtId="0" fontId="18" fillId="0" borderId="9" xfId="5" applyFont="1" applyBorder="1" applyAlignment="1">
      <alignment horizontal="center" wrapText="1"/>
    </xf>
    <xf numFmtId="0" fontId="15" fillId="0" borderId="19" xfId="5" applyFont="1" applyBorder="1" applyAlignment="1">
      <alignment horizontal="center" vertical="center"/>
    </xf>
    <xf numFmtId="0" fontId="11" fillId="8" borderId="5" xfId="5" applyFont="1" applyFill="1" applyBorder="1" applyAlignment="1">
      <alignment horizontal="center" vertical="center" wrapText="1"/>
    </xf>
    <xf numFmtId="0" fontId="11" fillId="9" borderId="5" xfId="5" applyFont="1" applyFill="1" applyBorder="1" applyAlignment="1">
      <alignment horizontal="center" vertical="center" wrapText="1"/>
    </xf>
    <xf numFmtId="0" fontId="14" fillId="0" borderId="5" xfId="5" applyFont="1" applyBorder="1" applyAlignment="1"/>
    <xf numFmtId="0" fontId="11" fillId="11" borderId="5" xfId="5" applyFont="1" applyFill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49" fontId="25" fillId="0" borderId="21" xfId="7" applyNumberFormat="1" applyFont="1" applyBorder="1" applyAlignment="1">
      <alignment horizontal="center" vertical="center"/>
    </xf>
    <xf numFmtId="0" fontId="11" fillId="2" borderId="22" xfId="7" applyFont="1" applyFill="1" applyBorder="1" applyAlignment="1">
      <alignment horizontal="center" vertical="center"/>
    </xf>
    <xf numFmtId="0" fontId="11" fillId="2" borderId="30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1" fillId="3" borderId="22" xfId="7" applyFont="1" applyFill="1" applyBorder="1" applyAlignment="1">
      <alignment horizontal="center" vertical="center" wrapText="1"/>
    </xf>
    <xf numFmtId="0" fontId="11" fillId="3" borderId="30" xfId="7" applyFont="1" applyFill="1" applyBorder="1" applyAlignment="1">
      <alignment horizontal="center" vertical="center" wrapText="1"/>
    </xf>
    <xf numFmtId="0" fontId="11" fillId="3" borderId="14" xfId="7" applyFont="1" applyFill="1" applyBorder="1" applyAlignment="1">
      <alignment horizontal="center" vertical="center" wrapText="1"/>
    </xf>
    <xf numFmtId="0" fontId="11" fillId="4" borderId="22" xfId="7" applyFont="1" applyFill="1" applyBorder="1" applyAlignment="1">
      <alignment horizontal="center" vertical="center" wrapText="1"/>
    </xf>
    <xf numFmtId="0" fontId="11" fillId="4" borderId="30" xfId="7" applyFont="1" applyFill="1" applyBorder="1" applyAlignment="1">
      <alignment horizontal="center" vertical="center" wrapText="1"/>
    </xf>
    <xf numFmtId="0" fontId="11" fillId="4" borderId="14" xfId="7" applyFont="1" applyFill="1" applyBorder="1" applyAlignment="1">
      <alignment horizontal="center" vertical="center" wrapText="1"/>
    </xf>
    <xf numFmtId="0" fontId="11" fillId="2" borderId="23" xfId="7" applyFont="1" applyFill="1" applyBorder="1" applyAlignment="1">
      <alignment horizontal="center" vertical="center"/>
    </xf>
    <xf numFmtId="0" fontId="11" fillId="2" borderId="24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9" fillId="5" borderId="1" xfId="7" applyFont="1" applyFill="1" applyBorder="1" applyAlignment="1">
      <alignment horizontal="center" vertical="center"/>
    </xf>
    <xf numFmtId="0" fontId="9" fillId="5" borderId="26" xfId="7" applyFont="1" applyFill="1" applyBorder="1" applyAlignment="1">
      <alignment horizontal="center" vertical="center"/>
    </xf>
    <xf numFmtId="0" fontId="9" fillId="5" borderId="3" xfId="7" applyFont="1" applyFill="1" applyBorder="1" applyAlignment="1">
      <alignment horizontal="center" vertical="center"/>
    </xf>
    <xf numFmtId="0" fontId="9" fillId="5" borderId="4" xfId="7" applyFont="1" applyFill="1" applyBorder="1" applyAlignment="1">
      <alignment horizontal="center" vertical="center"/>
    </xf>
    <xf numFmtId="0" fontId="9" fillId="5" borderId="31" xfId="7" applyFont="1" applyFill="1" applyBorder="1" applyAlignment="1">
      <alignment horizontal="center" vertical="center"/>
    </xf>
    <xf numFmtId="0" fontId="9" fillId="5" borderId="6" xfId="7" applyFont="1" applyFill="1" applyBorder="1" applyAlignment="1">
      <alignment horizontal="center" vertical="center"/>
    </xf>
    <xf numFmtId="0" fontId="11" fillId="6" borderId="27" xfId="7" applyFont="1" applyFill="1" applyBorder="1" applyAlignment="1">
      <alignment horizontal="center" vertical="center"/>
    </xf>
    <xf numFmtId="0" fontId="11" fillId="6" borderId="28" xfId="7" applyFont="1" applyFill="1" applyBorder="1" applyAlignment="1">
      <alignment horizontal="center" vertical="center"/>
    </xf>
    <xf numFmtId="0" fontId="11" fillId="6" borderId="29" xfId="7" applyFont="1" applyFill="1" applyBorder="1" applyAlignment="1">
      <alignment horizontal="center" vertical="center"/>
    </xf>
    <xf numFmtId="0" fontId="11" fillId="6" borderId="32" xfId="7" applyFont="1" applyFill="1" applyBorder="1" applyAlignment="1">
      <alignment horizontal="center" vertical="center"/>
    </xf>
    <xf numFmtId="0" fontId="11" fillId="6" borderId="19" xfId="7" applyFont="1" applyFill="1" applyBorder="1" applyAlignment="1">
      <alignment horizontal="center" vertical="center"/>
    </xf>
    <xf numFmtId="0" fontId="11" fillId="6" borderId="33" xfId="7" applyFont="1" applyFill="1" applyBorder="1" applyAlignment="1">
      <alignment horizontal="center" vertical="center"/>
    </xf>
    <xf numFmtId="0" fontId="11" fillId="2" borderId="27" xfId="7" applyFont="1" applyFill="1" applyBorder="1" applyAlignment="1">
      <alignment horizontal="center" vertical="center"/>
    </xf>
    <xf numFmtId="0" fontId="11" fillId="2" borderId="28" xfId="7" applyFont="1" applyFill="1" applyBorder="1" applyAlignment="1">
      <alignment horizontal="center" vertical="center"/>
    </xf>
    <xf numFmtId="0" fontId="11" fillId="2" borderId="29" xfId="7" applyFont="1" applyFill="1" applyBorder="1" applyAlignment="1">
      <alignment horizontal="center" vertical="center"/>
    </xf>
    <xf numFmtId="0" fontId="11" fillId="2" borderId="32" xfId="7" applyFont="1" applyFill="1" applyBorder="1" applyAlignment="1">
      <alignment horizontal="center" vertical="center"/>
    </xf>
    <xf numFmtId="0" fontId="11" fillId="2" borderId="19" xfId="7" applyFont="1" applyFill="1" applyBorder="1" applyAlignment="1">
      <alignment horizontal="center" vertical="center"/>
    </xf>
    <xf numFmtId="0" fontId="11" fillId="2" borderId="33" xfId="7" applyFont="1" applyFill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/>
    </xf>
    <xf numFmtId="0" fontId="11" fillId="6" borderId="34" xfId="7" applyFont="1" applyFill="1" applyBorder="1" applyAlignment="1">
      <alignment horizontal="center" vertical="center" wrapText="1"/>
    </xf>
    <xf numFmtId="0" fontId="11" fillId="6" borderId="36" xfId="7" applyFont="1" applyFill="1" applyBorder="1" applyAlignment="1">
      <alignment horizontal="center" vertical="center"/>
    </xf>
    <xf numFmtId="0" fontId="11" fillId="6" borderId="9" xfId="7" applyFont="1" applyFill="1" applyBorder="1" applyAlignment="1">
      <alignment horizontal="center" vertical="center" wrapText="1"/>
    </xf>
    <xf numFmtId="0" fontId="11" fillId="6" borderId="17" xfId="7" applyFont="1" applyFill="1" applyBorder="1" applyAlignment="1">
      <alignment horizontal="center" vertical="center"/>
    </xf>
    <xf numFmtId="0" fontId="11" fillId="6" borderId="35" xfId="7" applyFont="1" applyFill="1" applyBorder="1" applyAlignment="1">
      <alignment horizontal="center" vertical="center" wrapText="1"/>
    </xf>
    <xf numFmtId="0" fontId="11" fillId="6" borderId="37" xfId="7" applyFont="1" applyFill="1" applyBorder="1" applyAlignment="1">
      <alignment horizontal="center" vertical="center"/>
    </xf>
    <xf numFmtId="0" fontId="11" fillId="2" borderId="4" xfId="7" applyFont="1" applyFill="1" applyBorder="1" applyAlignment="1">
      <alignment horizontal="center" vertical="center"/>
    </xf>
    <xf numFmtId="0" fontId="11" fillId="2" borderId="7" xfId="7" applyFont="1" applyFill="1" applyBorder="1" applyAlignment="1">
      <alignment horizontal="center" vertical="center"/>
    </xf>
    <xf numFmtId="0" fontId="9" fillId="5" borderId="10" xfId="7" applyFont="1" applyFill="1" applyBorder="1" applyAlignment="1">
      <alignment horizontal="center" vertical="center"/>
    </xf>
    <xf numFmtId="0" fontId="9" fillId="5" borderId="7" xfId="7" applyFont="1" applyFill="1" applyBorder="1" applyAlignment="1">
      <alignment horizontal="center" vertical="center"/>
    </xf>
    <xf numFmtId="0" fontId="9" fillId="5" borderId="9" xfId="7" applyFont="1" applyFill="1" applyBorder="1" applyAlignment="1">
      <alignment horizontal="center" vertical="center"/>
    </xf>
    <xf numFmtId="0" fontId="9" fillId="5" borderId="38" xfId="7" applyFont="1" applyFill="1" applyBorder="1" applyAlignment="1">
      <alignment horizontal="center" vertical="center"/>
    </xf>
    <xf numFmtId="0" fontId="11" fillId="0" borderId="43" xfId="7" applyFont="1" applyFill="1" applyBorder="1" applyAlignment="1">
      <alignment horizontal="center" vertical="center"/>
    </xf>
    <xf numFmtId="0" fontId="11" fillId="0" borderId="45" xfId="7" applyFont="1" applyFill="1" applyBorder="1" applyAlignment="1">
      <alignment horizontal="center" vertical="center"/>
    </xf>
    <xf numFmtId="0" fontId="11" fillId="0" borderId="44" xfId="7" applyFont="1" applyFill="1" applyBorder="1" applyAlignment="1">
      <alignment horizontal="center" vertical="center"/>
    </xf>
    <xf numFmtId="0" fontId="11" fillId="2" borderId="6" xfId="7" applyFont="1" applyFill="1" applyBorder="1" applyAlignment="1">
      <alignment horizontal="center" vertical="center"/>
    </xf>
    <xf numFmtId="0" fontId="11" fillId="2" borderId="10" xfId="7" applyFont="1" applyFill="1" applyBorder="1" applyAlignment="1">
      <alignment horizontal="center" vertical="center"/>
    </xf>
    <xf numFmtId="0" fontId="9" fillId="5" borderId="4" xfId="7" applyFont="1" applyFill="1" applyBorder="1" applyAlignment="1">
      <alignment horizontal="center" vertical="center" wrapText="1"/>
    </xf>
    <xf numFmtId="0" fontId="9" fillId="5" borderId="5" xfId="7" applyFont="1" applyFill="1" applyBorder="1" applyAlignment="1">
      <alignment horizontal="center" vertical="center" wrapText="1"/>
    </xf>
    <xf numFmtId="0" fontId="9" fillId="5" borderId="8" xfId="7" applyFont="1" applyFill="1" applyBorder="1" applyAlignment="1">
      <alignment horizontal="center" vertical="center"/>
    </xf>
    <xf numFmtId="0" fontId="9" fillId="5" borderId="6" xfId="7" applyFont="1" applyFill="1" applyBorder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/>
    </xf>
    <xf numFmtId="0" fontId="11" fillId="2" borderId="8" xfId="7" applyFont="1" applyFill="1" applyBorder="1" applyAlignment="1">
      <alignment horizontal="center" vertical="center"/>
    </xf>
    <xf numFmtId="0" fontId="25" fillId="0" borderId="0" xfId="7" applyFont="1" applyAlignment="1">
      <alignment horizontal="center"/>
    </xf>
    <xf numFmtId="0" fontId="11" fillId="0" borderId="41" xfId="7" applyFont="1" applyFill="1" applyBorder="1" applyAlignment="1">
      <alignment horizontal="center" vertical="center"/>
    </xf>
    <xf numFmtId="0" fontId="11" fillId="0" borderId="53" xfId="7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/>
    </xf>
    <xf numFmtId="49" fontId="11" fillId="6" borderId="9" xfId="0" applyNumberFormat="1" applyFont="1" applyFill="1" applyBorder="1" applyAlignment="1">
      <alignment horizontal="center" vertical="center" wrapText="1"/>
    </xf>
    <xf numFmtId="49" fontId="11" fillId="6" borderId="17" xfId="0" applyNumberFormat="1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/>
    </xf>
    <xf numFmtId="0" fontId="11" fillId="2" borderId="9" xfId="14" applyFont="1" applyFill="1" applyBorder="1" applyAlignment="1">
      <alignment horizontal="center" vertical="center" wrapText="1"/>
    </xf>
    <xf numFmtId="0" fontId="11" fillId="2" borderId="58" xfId="14" applyFont="1" applyFill="1" applyBorder="1" applyAlignment="1">
      <alignment horizontal="center" vertical="center" wrapText="1"/>
    </xf>
    <xf numFmtId="0" fontId="11" fillId="3" borderId="9" xfId="14" applyFont="1" applyFill="1" applyBorder="1" applyAlignment="1">
      <alignment horizontal="center" vertical="center" wrapText="1"/>
    </xf>
    <xf numFmtId="0" fontId="11" fillId="4" borderId="9" xfId="14" applyFont="1" applyFill="1" applyBorder="1" applyAlignment="1">
      <alignment horizontal="center" vertical="center" wrapText="1"/>
    </xf>
    <xf numFmtId="0" fontId="11" fillId="0" borderId="15" xfId="11" applyFont="1" applyBorder="1" applyAlignment="1">
      <alignment horizontal="center" vertical="center"/>
    </xf>
    <xf numFmtId="0" fontId="11" fillId="0" borderId="16" xfId="11" applyFont="1" applyBorder="1" applyAlignment="1">
      <alignment horizontal="center" vertical="center"/>
    </xf>
    <xf numFmtId="0" fontId="33" fillId="0" borderId="0" xfId="11" applyFont="1" applyAlignment="1">
      <alignment horizontal="center" vertical="center"/>
    </xf>
    <xf numFmtId="0" fontId="11" fillId="7" borderId="5" xfId="11" applyFont="1" applyFill="1" applyBorder="1" applyAlignment="1">
      <alignment horizontal="center" vertical="center"/>
    </xf>
    <xf numFmtId="0" fontId="18" fillId="0" borderId="9" xfId="11" applyFont="1" applyBorder="1"/>
    <xf numFmtId="0" fontId="19" fillId="10" borderId="5" xfId="11" applyFont="1" applyFill="1" applyBorder="1" applyAlignment="1">
      <alignment horizontal="center" vertical="center" wrapText="1"/>
    </xf>
    <xf numFmtId="0" fontId="19" fillId="10" borderId="5" xfId="11" applyFont="1" applyFill="1" applyBorder="1" applyAlignment="1">
      <alignment horizontal="center" vertical="center"/>
    </xf>
    <xf numFmtId="189" fontId="19" fillId="10" borderId="5" xfId="6" applyNumberFormat="1" applyFont="1" applyFill="1" applyBorder="1" applyAlignment="1">
      <alignment horizontal="center" vertical="center"/>
    </xf>
    <xf numFmtId="189" fontId="18" fillId="0" borderId="9" xfId="6" applyNumberFormat="1" applyFont="1" applyBorder="1"/>
    <xf numFmtId="0" fontId="18" fillId="0" borderId="5" xfId="11" applyFont="1" applyBorder="1"/>
    <xf numFmtId="0" fontId="11" fillId="11" borderId="5" xfId="11" applyFont="1" applyFill="1" applyBorder="1" applyAlignment="1">
      <alignment horizontal="center" vertical="center" wrapText="1"/>
    </xf>
    <xf numFmtId="0" fontId="11" fillId="7" borderId="5" xfId="11" applyFont="1" applyFill="1" applyBorder="1" applyAlignment="1">
      <alignment horizontal="center" vertical="center" wrapText="1"/>
    </xf>
    <xf numFmtId="0" fontId="18" fillId="0" borderId="9" xfId="11" applyFont="1" applyBorder="1" applyAlignment="1">
      <alignment wrapText="1"/>
    </xf>
    <xf numFmtId="0" fontId="11" fillId="8" borderId="5" xfId="11" applyFont="1" applyFill="1" applyBorder="1" applyAlignment="1">
      <alignment horizontal="center" vertical="center" wrapText="1"/>
    </xf>
    <xf numFmtId="0" fontId="11" fillId="9" borderId="5" xfId="11" applyFont="1" applyFill="1" applyBorder="1" applyAlignment="1">
      <alignment horizontal="center" vertical="center" wrapText="1"/>
    </xf>
    <xf numFmtId="0" fontId="27" fillId="0" borderId="5" xfId="11" applyFont="1" applyBorder="1" applyAlignment="1"/>
    <xf numFmtId="0" fontId="11" fillId="11" borderId="5" xfId="11" applyFont="1" applyFill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31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18" fillId="0" borderId="9" xfId="5" applyFont="1" applyBorder="1" applyAlignment="1">
      <alignment wrapText="1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9" fillId="0" borderId="0" xfId="12" applyFont="1" applyAlignment="1">
      <alignment horizontal="center"/>
    </xf>
    <xf numFmtId="49" fontId="9" fillId="0" borderId="21" xfId="12" applyNumberFormat="1" applyFont="1" applyBorder="1" applyAlignment="1">
      <alignment horizontal="center" vertical="center"/>
    </xf>
    <xf numFmtId="0" fontId="11" fillId="0" borderId="15" xfId="12" applyFont="1" applyFill="1" applyBorder="1" applyAlignment="1">
      <alignment horizontal="center" vertical="top"/>
    </xf>
    <xf numFmtId="0" fontId="11" fillId="0" borderId="31" xfId="12" applyFont="1" applyFill="1" applyBorder="1" applyAlignment="1">
      <alignment horizontal="center" vertical="top"/>
    </xf>
    <xf numFmtId="0" fontId="11" fillId="0" borderId="16" xfId="12" applyFont="1" applyFill="1" applyBorder="1" applyAlignment="1">
      <alignment horizontal="center" vertical="top"/>
    </xf>
    <xf numFmtId="0" fontId="9" fillId="5" borderId="5" xfId="12" applyFont="1" applyFill="1" applyBorder="1" applyAlignment="1">
      <alignment horizontal="center" vertical="center" wrapText="1"/>
    </xf>
    <xf numFmtId="0" fontId="9" fillId="5" borderId="8" xfId="12" applyFont="1" applyFill="1" applyBorder="1" applyAlignment="1">
      <alignment horizontal="center" vertical="center"/>
    </xf>
    <xf numFmtId="0" fontId="9" fillId="5" borderId="6" xfId="12" applyFont="1" applyFill="1" applyBorder="1" applyAlignment="1">
      <alignment horizontal="center" vertical="center" wrapText="1"/>
    </xf>
    <xf numFmtId="0" fontId="9" fillId="5" borderId="10" xfId="12" applyFont="1" applyFill="1" applyBorder="1" applyAlignment="1">
      <alignment horizontal="center" vertical="center"/>
    </xf>
    <xf numFmtId="0" fontId="9" fillId="5" borderId="4" xfId="12" applyFont="1" applyFill="1" applyBorder="1" applyAlignment="1">
      <alignment horizontal="center" vertical="center"/>
    </xf>
    <xf numFmtId="0" fontId="9" fillId="5" borderId="7" xfId="12" applyFont="1" applyFill="1" applyBorder="1" applyAlignment="1">
      <alignment horizontal="center" vertical="center"/>
    </xf>
    <xf numFmtId="0" fontId="9" fillId="5" borderId="9" xfId="12" applyFont="1" applyFill="1" applyBorder="1" applyAlignment="1">
      <alignment horizontal="center" vertical="center"/>
    </xf>
    <xf numFmtId="0" fontId="9" fillId="5" borderId="38" xfId="12" applyFont="1" applyFill="1" applyBorder="1" applyAlignment="1">
      <alignment horizontal="center" vertical="center"/>
    </xf>
    <xf numFmtId="0" fontId="9" fillId="5" borderId="6" xfId="12" applyFont="1" applyFill="1" applyBorder="1" applyAlignment="1">
      <alignment horizontal="center" vertical="center"/>
    </xf>
    <xf numFmtId="0" fontId="9" fillId="5" borderId="1" xfId="12" applyFont="1" applyFill="1" applyBorder="1" applyAlignment="1">
      <alignment horizontal="center" vertical="center"/>
    </xf>
    <xf numFmtId="0" fontId="9" fillId="5" borderId="26" xfId="12" applyFont="1" applyFill="1" applyBorder="1" applyAlignment="1">
      <alignment horizontal="center" vertical="center"/>
    </xf>
    <xf numFmtId="0" fontId="9" fillId="5" borderId="3" xfId="12" applyFont="1" applyFill="1" applyBorder="1" applyAlignment="1">
      <alignment horizontal="center" vertical="center"/>
    </xf>
    <xf numFmtId="0" fontId="9" fillId="5" borderId="31" xfId="12" applyFont="1" applyFill="1" applyBorder="1" applyAlignment="1">
      <alignment horizontal="center" vertical="center"/>
    </xf>
    <xf numFmtId="0" fontId="11" fillId="6" borderId="27" xfId="12" applyFont="1" applyFill="1" applyBorder="1" applyAlignment="1">
      <alignment horizontal="center" vertical="center"/>
    </xf>
    <xf numFmtId="0" fontId="11" fillId="6" borderId="28" xfId="12" applyFont="1" applyFill="1" applyBorder="1" applyAlignment="1">
      <alignment horizontal="center" vertical="center"/>
    </xf>
    <xf numFmtId="0" fontId="11" fillId="6" borderId="29" xfId="12" applyFont="1" applyFill="1" applyBorder="1" applyAlignment="1">
      <alignment horizontal="center" vertical="center"/>
    </xf>
    <xf numFmtId="0" fontId="11" fillId="6" borderId="32" xfId="12" applyFont="1" applyFill="1" applyBorder="1" applyAlignment="1">
      <alignment horizontal="center" vertical="center"/>
    </xf>
    <xf numFmtId="0" fontId="11" fillId="6" borderId="19" xfId="12" applyFont="1" applyFill="1" applyBorder="1" applyAlignment="1">
      <alignment horizontal="center" vertical="center"/>
    </xf>
    <xf numFmtId="0" fontId="11" fillId="6" borderId="33" xfId="12" applyFont="1" applyFill="1" applyBorder="1" applyAlignment="1">
      <alignment horizontal="center" vertical="center"/>
    </xf>
    <xf numFmtId="0" fontId="11" fillId="2" borderId="27" xfId="12" applyFont="1" applyFill="1" applyBorder="1" applyAlignment="1">
      <alignment horizontal="center" vertical="center"/>
    </xf>
    <xf numFmtId="0" fontId="11" fillId="2" borderId="28" xfId="12" applyFont="1" applyFill="1" applyBorder="1" applyAlignment="1">
      <alignment horizontal="center" vertical="center"/>
    </xf>
    <xf numFmtId="0" fontId="11" fillId="2" borderId="29" xfId="12" applyFont="1" applyFill="1" applyBorder="1" applyAlignment="1">
      <alignment horizontal="center" vertical="center"/>
    </xf>
    <xf numFmtId="0" fontId="11" fillId="2" borderId="32" xfId="12" applyFont="1" applyFill="1" applyBorder="1" applyAlignment="1">
      <alignment horizontal="center" vertical="center"/>
    </xf>
    <xf numFmtId="0" fontId="11" fillId="2" borderId="19" xfId="12" applyFont="1" applyFill="1" applyBorder="1" applyAlignment="1">
      <alignment horizontal="center" vertical="center"/>
    </xf>
    <xf numFmtId="0" fontId="11" fillId="2" borderId="33" xfId="12" applyFont="1" applyFill="1" applyBorder="1" applyAlignment="1">
      <alignment horizontal="center" vertical="center"/>
    </xf>
    <xf numFmtId="0" fontId="11" fillId="2" borderId="25" xfId="12" applyFont="1" applyFill="1" applyBorder="1" applyAlignment="1">
      <alignment horizontal="center" vertical="center"/>
    </xf>
    <xf numFmtId="0" fontId="11" fillId="2" borderId="18" xfId="12" applyFont="1" applyFill="1" applyBorder="1" applyAlignment="1">
      <alignment horizontal="center" vertical="center"/>
    </xf>
    <xf numFmtId="0" fontId="11" fillId="6" borderId="34" xfId="12" applyFont="1" applyFill="1" applyBorder="1" applyAlignment="1">
      <alignment horizontal="center" vertical="center" wrapText="1"/>
    </xf>
    <xf numFmtId="0" fontId="11" fillId="6" borderId="36" xfId="12" applyFont="1" applyFill="1" applyBorder="1" applyAlignment="1">
      <alignment horizontal="center" vertical="center"/>
    </xf>
    <xf numFmtId="0" fontId="11" fillId="6" borderId="9" xfId="12" applyFont="1" applyFill="1" applyBorder="1" applyAlignment="1">
      <alignment horizontal="center" vertical="center" wrapText="1"/>
    </xf>
    <xf numFmtId="0" fontId="11" fillId="6" borderId="17" xfId="12" applyFont="1" applyFill="1" applyBorder="1" applyAlignment="1">
      <alignment horizontal="center" vertical="center"/>
    </xf>
    <xf numFmtId="0" fontId="11" fillId="6" borderId="35" xfId="12" applyFont="1" applyFill="1" applyBorder="1" applyAlignment="1">
      <alignment horizontal="center" vertical="center" wrapText="1"/>
    </xf>
    <xf numFmtId="0" fontId="11" fillId="6" borderId="37" xfId="12" applyFont="1" applyFill="1" applyBorder="1" applyAlignment="1">
      <alignment horizontal="center" vertical="center"/>
    </xf>
    <xf numFmtId="0" fontId="11" fillId="2" borderId="4" xfId="12" applyFont="1" applyFill="1" applyBorder="1" applyAlignment="1">
      <alignment horizontal="center" vertical="center"/>
    </xf>
    <xf numFmtId="0" fontId="11" fillId="2" borderId="7" xfId="12" applyFont="1" applyFill="1" applyBorder="1" applyAlignment="1">
      <alignment horizontal="center" vertical="center"/>
    </xf>
    <xf numFmtId="0" fontId="11" fillId="2" borderId="5" xfId="12" applyFont="1" applyFill="1" applyBorder="1" applyAlignment="1">
      <alignment horizontal="center" vertical="center"/>
    </xf>
    <xf numFmtId="0" fontId="11" fillId="2" borderId="8" xfId="12" applyFont="1" applyFill="1" applyBorder="1" applyAlignment="1">
      <alignment horizontal="center" vertical="center"/>
    </xf>
    <xf numFmtId="0" fontId="11" fillId="2" borderId="22" xfId="12" applyFont="1" applyFill="1" applyBorder="1" applyAlignment="1">
      <alignment horizontal="center" vertical="center"/>
    </xf>
    <xf numFmtId="0" fontId="11" fillId="2" borderId="30" xfId="12" applyFont="1" applyFill="1" applyBorder="1" applyAlignment="1">
      <alignment horizontal="center" vertical="center"/>
    </xf>
    <xf numFmtId="0" fontId="11" fillId="2" borderId="14" xfId="12" applyFont="1" applyFill="1" applyBorder="1" applyAlignment="1">
      <alignment horizontal="center" vertical="center"/>
    </xf>
    <xf numFmtId="0" fontId="11" fillId="3" borderId="22" xfId="12" applyFont="1" applyFill="1" applyBorder="1" applyAlignment="1">
      <alignment horizontal="center" vertical="center" wrapText="1"/>
    </xf>
    <xf numFmtId="0" fontId="11" fillId="3" borderId="30" xfId="12" applyFont="1" applyFill="1" applyBorder="1" applyAlignment="1">
      <alignment horizontal="center" vertical="center" wrapText="1"/>
    </xf>
    <xf numFmtId="0" fontId="11" fillId="3" borderId="14" xfId="12" applyFont="1" applyFill="1" applyBorder="1" applyAlignment="1">
      <alignment horizontal="center" vertical="center" wrapText="1"/>
    </xf>
    <xf numFmtId="0" fontId="11" fillId="4" borderId="22" xfId="12" applyFont="1" applyFill="1" applyBorder="1" applyAlignment="1">
      <alignment horizontal="center" vertical="center" wrapText="1"/>
    </xf>
    <xf numFmtId="0" fontId="11" fillId="4" borderId="30" xfId="12" applyFont="1" applyFill="1" applyBorder="1" applyAlignment="1">
      <alignment horizontal="center" vertical="center" wrapText="1"/>
    </xf>
    <xf numFmtId="0" fontId="11" fillId="4" borderId="14" xfId="12" applyFont="1" applyFill="1" applyBorder="1" applyAlignment="1">
      <alignment horizontal="center" vertical="center" wrapText="1"/>
    </xf>
    <xf numFmtId="0" fontId="11" fillId="2" borderId="23" xfId="12" applyFont="1" applyFill="1" applyBorder="1" applyAlignment="1">
      <alignment horizontal="center" vertical="center"/>
    </xf>
    <xf numFmtId="0" fontId="11" fillId="2" borderId="24" xfId="12" applyFont="1" applyFill="1" applyBorder="1" applyAlignment="1">
      <alignment horizontal="center" vertical="center"/>
    </xf>
    <xf numFmtId="0" fontId="11" fillId="2" borderId="6" xfId="12" applyFont="1" applyFill="1" applyBorder="1" applyAlignment="1">
      <alignment horizontal="center" vertical="center"/>
    </xf>
    <xf numFmtId="0" fontId="11" fillId="2" borderId="10" xfId="12" applyFont="1" applyFill="1" applyBorder="1" applyAlignment="1">
      <alignment horizontal="center" vertical="center"/>
    </xf>
    <xf numFmtId="0" fontId="9" fillId="5" borderId="4" xfId="12" applyFont="1" applyFill="1" applyBorder="1" applyAlignment="1">
      <alignment horizontal="center" vertical="center" wrapText="1"/>
    </xf>
    <xf numFmtId="0" fontId="9" fillId="0" borderId="5" xfId="12" applyFont="1" applyBorder="1" applyAlignment="1">
      <alignment horizontal="center"/>
    </xf>
    <xf numFmtId="0" fontId="25" fillId="0" borderId="0" xfId="12" applyFont="1" applyAlignment="1">
      <alignment horizontal="center"/>
    </xf>
    <xf numFmtId="49" fontId="25" fillId="0" borderId="21" xfId="12" applyNumberFormat="1" applyFont="1" applyBorder="1" applyAlignment="1">
      <alignment horizontal="center" vertical="center"/>
    </xf>
    <xf numFmtId="0" fontId="20" fillId="14" borderId="5" xfId="5" applyFont="1" applyFill="1" applyBorder="1" applyAlignment="1">
      <alignment horizontal="center" vertical="top"/>
    </xf>
    <xf numFmtId="0" fontId="20" fillId="14" borderId="5" xfId="5" applyFont="1" applyFill="1" applyBorder="1" applyAlignment="1">
      <alignment horizontal="left" vertical="top" shrinkToFit="1"/>
    </xf>
    <xf numFmtId="0" fontId="20" fillId="14" borderId="5" xfId="5" applyFont="1" applyFill="1" applyBorder="1" applyAlignment="1">
      <alignment horizontal="left" vertical="top" wrapText="1"/>
    </xf>
    <xf numFmtId="0" fontId="20" fillId="14" borderId="5" xfId="5" applyFont="1" applyFill="1" applyBorder="1" applyAlignment="1">
      <alignment horizontal="left" vertical="top"/>
    </xf>
    <xf numFmtId="0" fontId="20" fillId="14" borderId="5" xfId="5" applyFont="1" applyFill="1" applyBorder="1" applyAlignment="1">
      <alignment horizontal="center" vertical="top" wrapText="1" shrinkToFit="1"/>
    </xf>
    <xf numFmtId="0" fontId="20" fillId="14" borderId="5" xfId="5" applyFont="1" applyFill="1" applyBorder="1" applyAlignment="1">
      <alignment horizontal="center" vertical="top" shrinkToFit="1"/>
    </xf>
    <xf numFmtId="0" fontId="20" fillId="14" borderId="5" xfId="5" applyFont="1" applyFill="1" applyBorder="1" applyAlignment="1">
      <alignment horizontal="center" vertical="top" wrapText="1"/>
    </xf>
    <xf numFmtId="189" fontId="20" fillId="14" borderId="5" xfId="6" applyNumberFormat="1" applyFont="1" applyFill="1" applyBorder="1" applyAlignment="1">
      <alignment horizontal="center" vertical="top"/>
    </xf>
    <xf numFmtId="17" fontId="20" fillId="14" borderId="5" xfId="5" applyNumberFormat="1" applyFont="1" applyFill="1" applyBorder="1" applyAlignment="1">
      <alignment horizontal="center" vertical="top"/>
    </xf>
    <xf numFmtId="3" fontId="20" fillId="14" borderId="5" xfId="5" applyNumberFormat="1" applyFont="1" applyFill="1" applyBorder="1" applyAlignment="1">
      <alignment horizontal="right" vertical="top"/>
    </xf>
    <xf numFmtId="0" fontId="6" fillId="14" borderId="4" xfId="14" applyFont="1" applyFill="1" applyBorder="1" applyAlignment="1">
      <alignment horizontal="center" vertical="top"/>
    </xf>
    <xf numFmtId="0" fontId="6" fillId="14" borderId="11" xfId="12" applyFont="1" applyFill="1" applyBorder="1" applyAlignment="1">
      <alignment horizontal="center" vertical="top"/>
    </xf>
    <xf numFmtId="0" fontId="7" fillId="14" borderId="5" xfId="14" applyFont="1" applyFill="1" applyBorder="1" applyAlignment="1">
      <alignment vertical="top" wrapText="1"/>
    </xf>
    <xf numFmtId="0" fontId="6" fillId="14" borderId="5" xfId="14" applyFont="1" applyFill="1" applyBorder="1" applyAlignment="1">
      <alignment horizontal="center" vertical="top"/>
    </xf>
    <xf numFmtId="0" fontId="7" fillId="14" borderId="5" xfId="14" applyFont="1" applyFill="1" applyBorder="1" applyAlignment="1">
      <alignment horizontal="center" vertical="top"/>
    </xf>
    <xf numFmtId="0" fontId="6" fillId="14" borderId="5" xfId="14" applyFont="1" applyFill="1" applyBorder="1" applyAlignment="1">
      <alignment horizontal="center" vertical="top" wrapText="1"/>
    </xf>
    <xf numFmtId="188" fontId="6" fillId="14" borderId="5" xfId="1" applyNumberFormat="1" applyFont="1" applyFill="1" applyBorder="1" applyAlignment="1">
      <alignment horizontal="left" vertical="top"/>
    </xf>
    <xf numFmtId="3" fontId="6" fillId="14" borderId="5" xfId="14" applyNumberFormat="1" applyFont="1" applyFill="1" applyBorder="1" applyAlignment="1">
      <alignment horizontal="center" vertical="top"/>
    </xf>
    <xf numFmtId="17" fontId="7" fillId="14" borderId="5" xfId="14" applyNumberFormat="1" applyFont="1" applyFill="1" applyBorder="1" applyAlignment="1">
      <alignment horizontal="center" vertical="top"/>
    </xf>
    <xf numFmtId="4" fontId="7" fillId="14" borderId="5" xfId="15" applyNumberFormat="1" applyFont="1" applyFill="1" applyBorder="1" applyAlignment="1">
      <alignment horizontal="right" vertical="top"/>
    </xf>
  </cellXfs>
  <cellStyles count="16">
    <cellStyle name="Comma" xfId="1" builtinId="3"/>
    <cellStyle name="Comma 2" xfId="3"/>
    <cellStyle name="Comma 2 2" xfId="15"/>
    <cellStyle name="Comma 3" xfId="6"/>
    <cellStyle name="Comma 4" xfId="8"/>
    <cellStyle name="Comma 5" xfId="13"/>
    <cellStyle name="Normal" xfId="0" builtinId="0"/>
    <cellStyle name="Normal 2" xfId="4"/>
    <cellStyle name="Normal 2 2" xfId="9"/>
    <cellStyle name="Normal 3" xfId="2"/>
    <cellStyle name="Normal 3 2" xfId="14"/>
    <cellStyle name="Normal 4" xfId="5"/>
    <cellStyle name="Normal 5" xfId="7"/>
    <cellStyle name="Normal 6" xfId="11"/>
    <cellStyle name="Normal 7" xfId="12"/>
    <cellStyle name="ปกติ_MTEF-FORM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9" sqref="F9"/>
    </sheetView>
  </sheetViews>
  <sheetFormatPr defaultRowHeight="27.75" x14ac:dyDescent="0.65"/>
  <cols>
    <col min="1" max="1" width="8.25" style="268" customWidth="1"/>
    <col min="2" max="2" width="41.75" style="268" customWidth="1"/>
    <col min="3" max="3" width="24.5" style="268" customWidth="1"/>
    <col min="4" max="4" width="22.5" style="268" customWidth="1"/>
    <col min="5" max="16384" width="9" style="268"/>
  </cols>
  <sheetData>
    <row r="1" spans="1:6" ht="24" customHeight="1" x14ac:dyDescent="0.65">
      <c r="A1" s="444" t="s">
        <v>411</v>
      </c>
      <c r="B1" s="444"/>
      <c r="C1" s="444"/>
      <c r="D1" s="444"/>
    </row>
    <row r="2" spans="1:6" s="269" customFormat="1" ht="24" customHeight="1" x14ac:dyDescent="0.2">
      <c r="A2" s="273" t="s">
        <v>412</v>
      </c>
      <c r="B2" s="273" t="s">
        <v>413</v>
      </c>
      <c r="C2" s="273" t="s">
        <v>415</v>
      </c>
      <c r="D2" s="273" t="s">
        <v>414</v>
      </c>
    </row>
    <row r="3" spans="1:6" s="271" customFormat="1" ht="24" customHeight="1" x14ac:dyDescent="0.2">
      <c r="A3" s="272">
        <v>1</v>
      </c>
      <c r="B3" s="270" t="str">
        <f>ปภ.!A2</f>
        <v>สำนักงานป้องกันและบรรเทาสาธารณภัยจังหวัดระยอง</v>
      </c>
      <c r="C3" s="272">
        <v>4</v>
      </c>
      <c r="D3" s="308">
        <f>ปภ.!S12</f>
        <v>11032109.460000001</v>
      </c>
    </row>
    <row r="4" spans="1:6" s="271" customFormat="1" ht="24" customHeight="1" x14ac:dyDescent="0.2">
      <c r="A4" s="272">
        <v>2</v>
      </c>
      <c r="B4" s="270" t="str">
        <f>ท้องถิ่น!A2</f>
        <v>สำนักงานส่งเสริมการปกครองท้องถิ่นจังหวัดระยอง</v>
      </c>
      <c r="C4" s="272">
        <v>52</v>
      </c>
      <c r="D4" s="308">
        <f>ท้องถิ่น!S60</f>
        <v>36800514</v>
      </c>
    </row>
    <row r="5" spans="1:6" s="271" customFormat="1" ht="24" customHeight="1" x14ac:dyDescent="0.2">
      <c r="A5" s="272">
        <v>3</v>
      </c>
      <c r="B5" s="274" t="str">
        <f>ชป.!A2</f>
        <v>โครงการชลประทานระยอง</v>
      </c>
      <c r="C5" s="272">
        <v>2</v>
      </c>
      <c r="D5" s="308">
        <f>ชป.!S10</f>
        <v>28804000</v>
      </c>
    </row>
    <row r="6" spans="1:6" s="271" customFormat="1" ht="24" customHeight="1" x14ac:dyDescent="0.2">
      <c r="A6" s="272">
        <v>4</v>
      </c>
      <c r="B6" s="274" t="str">
        <f>ประแสร์!A2</f>
        <v>โครงการส่งน้ำและบำรุงรักษาประแสร์</v>
      </c>
      <c r="C6" s="272">
        <v>1</v>
      </c>
      <c r="D6" s="308">
        <f>ประแสร์!S9</f>
        <v>15370000</v>
      </c>
    </row>
    <row r="7" spans="1:6" s="271" customFormat="1" ht="24" customHeight="1" x14ac:dyDescent="0.2">
      <c r="A7" s="272">
        <v>5</v>
      </c>
      <c r="B7" s="274" t="str">
        <f>ประปา!A2</f>
        <v>การประปาส่วนภูมิภาคสาขาระยอง/สาขาบ้านฉาง</v>
      </c>
      <c r="C7" s="272">
        <v>26</v>
      </c>
      <c r="D7" s="308">
        <f>ประปา!S34</f>
        <v>14701000</v>
      </c>
    </row>
    <row r="8" spans="1:6" s="271" customFormat="1" ht="24" customHeight="1" x14ac:dyDescent="0.2">
      <c r="A8" s="272">
        <v>6</v>
      </c>
      <c r="B8" s="274" t="str">
        <f>อ.เมือง!A2</f>
        <v>อำเภอเมืองระยอง</v>
      </c>
      <c r="C8" s="272">
        <v>4</v>
      </c>
      <c r="D8" s="308">
        <f>อ.เมือง!S12</f>
        <v>1430000</v>
      </c>
      <c r="F8" s="271">
        <f>SUM(C4,C8,C9,C10,C11,C12,C13,C14)</f>
        <v>126</v>
      </c>
    </row>
    <row r="9" spans="1:6" s="271" customFormat="1" ht="24" customHeight="1" x14ac:dyDescent="0.2">
      <c r="A9" s="272">
        <v>7</v>
      </c>
      <c r="B9" s="274" t="s">
        <v>478</v>
      </c>
      <c r="C9" s="272">
        <v>13</v>
      </c>
      <c r="D9" s="308">
        <f>อ.แกลง!S21</f>
        <v>3865152.9000000008</v>
      </c>
    </row>
    <row r="10" spans="1:6" s="271" customFormat="1" ht="24" customHeight="1" x14ac:dyDescent="0.2">
      <c r="A10" s="272">
        <v>8</v>
      </c>
      <c r="B10" s="270" t="str">
        <f>อ.บ้านค่าย!A2</f>
        <v>อำเภอบ้านค่าย</v>
      </c>
      <c r="C10" s="272">
        <v>7</v>
      </c>
      <c r="D10" s="308">
        <f>อ.บ้านค่าย!S15</f>
        <v>3356000</v>
      </c>
    </row>
    <row r="11" spans="1:6" s="271" customFormat="1" ht="24" customHeight="1" x14ac:dyDescent="0.2">
      <c r="A11" s="272">
        <v>9</v>
      </c>
      <c r="B11" s="270" t="str">
        <f>อ.ปลวกแดง!A2</f>
        <v>อำเภอปลวกแดง</v>
      </c>
      <c r="C11" s="272">
        <v>3</v>
      </c>
      <c r="D11" s="308">
        <f>อ.ปลวกแดง!S11</f>
        <v>2313868.63</v>
      </c>
    </row>
    <row r="12" spans="1:6" s="271" customFormat="1" ht="24" customHeight="1" x14ac:dyDescent="0.2">
      <c r="A12" s="272">
        <v>10</v>
      </c>
      <c r="B12" s="274" t="str">
        <f>อ.บ้านฉาง!A2</f>
        <v>อำเภอบ้านฉาง</v>
      </c>
      <c r="C12" s="272">
        <v>3</v>
      </c>
      <c r="D12" s="308">
        <f>อ.บ้านฉาง!S11</f>
        <v>1281300</v>
      </c>
    </row>
    <row r="13" spans="1:6" s="271" customFormat="1" ht="24" customHeight="1" x14ac:dyDescent="0.2">
      <c r="A13" s="272">
        <v>11</v>
      </c>
      <c r="B13" s="274" t="str">
        <f>อ.วังจันทร์!A2</f>
        <v>อำเภอวังจันทร์</v>
      </c>
      <c r="C13" s="272">
        <v>7</v>
      </c>
      <c r="D13" s="308">
        <f>อ.วังจันทร์!S15</f>
        <v>21568600</v>
      </c>
    </row>
    <row r="14" spans="1:6" s="271" customFormat="1" ht="24" customHeight="1" x14ac:dyDescent="0.2">
      <c r="A14" s="272">
        <v>12</v>
      </c>
      <c r="B14" s="274" t="str">
        <f>อ.เขาชะเมา!A2</f>
        <v>อำเภอเขาชะเมา</v>
      </c>
      <c r="C14" s="272">
        <v>37</v>
      </c>
      <c r="D14" s="308">
        <f>อ.เขาชะเมา!S45</f>
        <v>26725158.799999997</v>
      </c>
    </row>
    <row r="15" spans="1:6" s="271" customFormat="1" ht="24" customHeight="1" x14ac:dyDescent="0.2">
      <c r="A15" s="272">
        <v>13</v>
      </c>
      <c r="B15" s="274" t="s">
        <v>490</v>
      </c>
      <c r="C15" s="272">
        <v>21</v>
      </c>
      <c r="D15" s="308">
        <f>สพด!S29</f>
        <v>373800</v>
      </c>
    </row>
    <row r="16" spans="1:6" s="271" customFormat="1" ht="24" customHeight="1" x14ac:dyDescent="0.2">
      <c r="A16" s="275"/>
      <c r="B16" s="275" t="s">
        <v>491</v>
      </c>
      <c r="C16" s="275">
        <f>SUM(C3:C15)</f>
        <v>180</v>
      </c>
      <c r="D16" s="309">
        <f>SUM(D3:D15)</f>
        <v>167621503.79000002</v>
      </c>
    </row>
    <row r="17" spans="1:4" s="439" customFormat="1" ht="9.75" customHeight="1" x14ac:dyDescent="0.2">
      <c r="A17" s="437"/>
      <c r="B17" s="437"/>
      <c r="C17" s="437"/>
      <c r="D17" s="438"/>
    </row>
    <row r="18" spans="1:4" s="105" customFormat="1" ht="21.75" hidden="1" x14ac:dyDescent="0.5">
      <c r="A18" s="436" t="s">
        <v>484</v>
      </c>
      <c r="B18" s="105" t="s">
        <v>485</v>
      </c>
    </row>
    <row r="19" spans="1:4" s="105" customFormat="1" ht="21.75" hidden="1" x14ac:dyDescent="0.5">
      <c r="B19" s="105" t="s">
        <v>486</v>
      </c>
    </row>
    <row r="20" spans="1:4" s="105" customFormat="1" ht="21.75" hidden="1" x14ac:dyDescent="0.5">
      <c r="B20" s="105" t="s">
        <v>492</v>
      </c>
    </row>
    <row r="21" spans="1:4" s="105" customFormat="1" ht="21.75" hidden="1" x14ac:dyDescent="0.5">
      <c r="B21" s="105" t="s">
        <v>493</v>
      </c>
    </row>
    <row r="22" spans="1:4" s="105" customFormat="1" ht="21.75" hidden="1" x14ac:dyDescent="0.5"/>
  </sheetData>
  <mergeCells count="1">
    <mergeCell ref="A1:D1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view="pageBreakPreview" zoomScale="85" zoomScaleNormal="78" zoomScaleSheetLayoutView="85" workbookViewId="0">
      <selection activeCell="S12" sqref="S12"/>
    </sheetView>
  </sheetViews>
  <sheetFormatPr defaultColWidth="12.625" defaultRowHeight="15" customHeight="1" x14ac:dyDescent="0.25"/>
  <cols>
    <col min="1" max="1" width="6.25" style="9" customWidth="1"/>
    <col min="2" max="2" width="12.625" style="9" customWidth="1"/>
    <col min="3" max="3" width="28.625" style="9" customWidth="1"/>
    <col min="4" max="4" width="16.5" style="9" customWidth="1"/>
    <col min="5" max="5" width="8.125" style="209" customWidth="1"/>
    <col min="6" max="6" width="8.25" style="9" customWidth="1"/>
    <col min="7" max="7" width="8.5" style="9" customWidth="1"/>
    <col min="8" max="8" width="7.875" style="9" customWidth="1"/>
    <col min="9" max="9" width="10.875" style="9" customWidth="1"/>
    <col min="10" max="10" width="11.5" style="9" customWidth="1"/>
    <col min="11" max="11" width="13" style="9" customWidth="1"/>
    <col min="12" max="13" width="12.125" style="9" customWidth="1"/>
    <col min="14" max="14" width="8.5" style="9" customWidth="1"/>
    <col min="15" max="15" width="9.25" style="185" customWidth="1"/>
    <col min="16" max="16" width="8.375" style="9" customWidth="1"/>
    <col min="17" max="17" width="9.25" style="9" customWidth="1"/>
    <col min="18" max="18" width="9.5" style="9" customWidth="1"/>
    <col min="19" max="19" width="12.25" style="9" customWidth="1"/>
    <col min="20" max="16384" width="12.625" style="9"/>
  </cols>
  <sheetData>
    <row r="1" spans="1:19" s="210" customFormat="1" ht="24.95" customHeight="1" x14ac:dyDescent="0.2">
      <c r="A1" s="628" t="s">
        <v>323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</row>
    <row r="2" spans="1:19" s="210" customFormat="1" ht="22.5" customHeight="1" x14ac:dyDescent="0.2">
      <c r="A2" s="628" t="s">
        <v>371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</row>
    <row r="3" spans="1:19" ht="18" customHeight="1" x14ac:dyDescent="0.25">
      <c r="A3" s="476" t="s">
        <v>2</v>
      </c>
      <c r="B3" s="482" t="s">
        <v>3</v>
      </c>
      <c r="C3" s="483" t="s">
        <v>145</v>
      </c>
      <c r="D3" s="483" t="s">
        <v>4</v>
      </c>
      <c r="E3" s="476" t="s">
        <v>5</v>
      </c>
      <c r="F3" s="477"/>
      <c r="G3" s="477"/>
      <c r="H3" s="477"/>
      <c r="I3" s="477"/>
      <c r="J3" s="477"/>
      <c r="K3" s="475" t="s">
        <v>6</v>
      </c>
      <c r="L3" s="477"/>
      <c r="M3" s="477"/>
      <c r="N3" s="475" t="s">
        <v>7</v>
      </c>
      <c r="O3" s="477"/>
      <c r="P3" s="477"/>
      <c r="Q3" s="485" t="s">
        <v>8</v>
      </c>
      <c r="R3" s="477"/>
      <c r="S3" s="477"/>
    </row>
    <row r="4" spans="1:19" ht="18" customHeight="1" x14ac:dyDescent="0.25">
      <c r="A4" s="477"/>
      <c r="B4" s="477"/>
      <c r="C4" s="477"/>
      <c r="D4" s="477"/>
      <c r="E4" s="476" t="s">
        <v>9</v>
      </c>
      <c r="F4" s="477"/>
      <c r="G4" s="477"/>
      <c r="H4" s="477"/>
      <c r="I4" s="476" t="s">
        <v>10</v>
      </c>
      <c r="J4" s="477"/>
      <c r="K4" s="477"/>
      <c r="L4" s="484"/>
      <c r="M4" s="477"/>
      <c r="N4" s="477"/>
      <c r="O4" s="484"/>
      <c r="P4" s="477"/>
      <c r="Q4" s="477"/>
      <c r="R4" s="477"/>
      <c r="S4" s="477"/>
    </row>
    <row r="5" spans="1:19" ht="18" customHeight="1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8" t="s">
        <v>11</v>
      </c>
      <c r="R5" s="478" t="s">
        <v>12</v>
      </c>
      <c r="S5" s="478" t="s">
        <v>13</v>
      </c>
    </row>
    <row r="6" spans="1:19" ht="39.950000000000003" customHeight="1" x14ac:dyDescent="0.25">
      <c r="A6" s="477"/>
      <c r="B6" s="477"/>
      <c r="C6" s="477"/>
      <c r="D6" s="477"/>
      <c r="E6" s="479" t="s">
        <v>14</v>
      </c>
      <c r="F6" s="476" t="s">
        <v>15</v>
      </c>
      <c r="G6" s="476" t="s">
        <v>16</v>
      </c>
      <c r="H6" s="476" t="s">
        <v>17</v>
      </c>
      <c r="I6" s="476" t="s">
        <v>18</v>
      </c>
      <c r="J6" s="476" t="s">
        <v>19</v>
      </c>
      <c r="K6" s="472" t="s">
        <v>20</v>
      </c>
      <c r="L6" s="472" t="s">
        <v>21</v>
      </c>
      <c r="M6" s="472" t="s">
        <v>22</v>
      </c>
      <c r="N6" s="475" t="s">
        <v>23</v>
      </c>
      <c r="O6" s="618" t="s">
        <v>24</v>
      </c>
      <c r="P6" s="475" t="s">
        <v>25</v>
      </c>
      <c r="Q6" s="477"/>
      <c r="R6" s="477"/>
      <c r="S6" s="477"/>
    </row>
    <row r="7" spans="1:19" ht="30.75" customHeight="1" x14ac:dyDescent="0.25">
      <c r="A7" s="474"/>
      <c r="B7" s="474"/>
      <c r="C7" s="474"/>
      <c r="D7" s="474"/>
      <c r="E7" s="632"/>
      <c r="F7" s="474"/>
      <c r="G7" s="474"/>
      <c r="H7" s="474"/>
      <c r="I7" s="474"/>
      <c r="J7" s="474"/>
      <c r="K7" s="474"/>
      <c r="L7" s="474"/>
      <c r="M7" s="474"/>
      <c r="N7" s="474"/>
      <c r="O7" s="619"/>
      <c r="P7" s="474"/>
      <c r="Q7" s="10" t="s">
        <v>26</v>
      </c>
      <c r="R7" s="10" t="s">
        <v>26</v>
      </c>
      <c r="S7" s="10" t="s">
        <v>27</v>
      </c>
    </row>
    <row r="8" spans="1:19" ht="45.75" customHeight="1" x14ac:dyDescent="0.25">
      <c r="A8" s="190">
        <v>1</v>
      </c>
      <c r="B8" s="192" t="s">
        <v>358</v>
      </c>
      <c r="C8" s="191" t="s">
        <v>352</v>
      </c>
      <c r="D8" s="192" t="s">
        <v>30</v>
      </c>
      <c r="E8" s="195">
        <v>2</v>
      </c>
      <c r="F8" s="193" t="s">
        <v>260</v>
      </c>
      <c r="G8" s="193" t="s">
        <v>261</v>
      </c>
      <c r="H8" s="196" t="s">
        <v>34</v>
      </c>
      <c r="I8" s="197">
        <v>13.043547</v>
      </c>
      <c r="J8" s="197">
        <v>101.32386700000001</v>
      </c>
      <c r="K8" s="198" t="s">
        <v>37</v>
      </c>
      <c r="L8" s="193" t="s">
        <v>38</v>
      </c>
      <c r="M8" s="193" t="s">
        <v>38</v>
      </c>
      <c r="N8" s="190">
        <v>20</v>
      </c>
      <c r="O8" s="164">
        <v>16800</v>
      </c>
      <c r="P8" s="193">
        <v>500</v>
      </c>
      <c r="Q8" s="194">
        <v>242248</v>
      </c>
      <c r="R8" s="194">
        <v>242309</v>
      </c>
      <c r="S8" s="310">
        <v>458000</v>
      </c>
    </row>
    <row r="9" spans="1:19" ht="43.5" customHeight="1" x14ac:dyDescent="0.25">
      <c r="A9" s="190">
        <v>2</v>
      </c>
      <c r="B9" s="192" t="s">
        <v>358</v>
      </c>
      <c r="C9" s="191" t="s">
        <v>353</v>
      </c>
      <c r="D9" s="192" t="s">
        <v>30</v>
      </c>
      <c r="E9" s="195">
        <v>2</v>
      </c>
      <c r="F9" s="193" t="s">
        <v>260</v>
      </c>
      <c r="G9" s="193" t="s">
        <v>261</v>
      </c>
      <c r="H9" s="193" t="s">
        <v>34</v>
      </c>
      <c r="I9" s="197">
        <v>13.044392</v>
      </c>
      <c r="J9" s="197">
        <v>101.306417</v>
      </c>
      <c r="K9" s="193" t="s">
        <v>37</v>
      </c>
      <c r="L9" s="193" t="s">
        <v>38</v>
      </c>
      <c r="M9" s="193" t="s">
        <v>38</v>
      </c>
      <c r="N9" s="190">
        <v>20</v>
      </c>
      <c r="O9" s="164">
        <v>68250</v>
      </c>
      <c r="P9" s="193">
        <v>500</v>
      </c>
      <c r="Q9" s="194">
        <v>242248</v>
      </c>
      <c r="R9" s="194">
        <v>242401</v>
      </c>
      <c r="S9" s="310">
        <v>1500000</v>
      </c>
    </row>
    <row r="10" spans="1:19" ht="26.25" customHeight="1" x14ac:dyDescent="0.25">
      <c r="A10" s="190">
        <v>3</v>
      </c>
      <c r="B10" s="192" t="s">
        <v>358</v>
      </c>
      <c r="C10" s="191" t="s">
        <v>359</v>
      </c>
      <c r="D10" s="192" t="s">
        <v>30</v>
      </c>
      <c r="E10" s="195">
        <v>2</v>
      </c>
      <c r="F10" s="193" t="s">
        <v>327</v>
      </c>
      <c r="G10" s="193" t="s">
        <v>261</v>
      </c>
      <c r="H10" s="193" t="s">
        <v>34</v>
      </c>
      <c r="I10" s="197">
        <v>75.147499999999994</v>
      </c>
      <c r="J10" s="197">
        <v>143.58420000000001</v>
      </c>
      <c r="K10" s="193" t="s">
        <v>37</v>
      </c>
      <c r="L10" s="193" t="s">
        <v>38</v>
      </c>
      <c r="M10" s="193" t="s">
        <v>38</v>
      </c>
      <c r="N10" s="190"/>
      <c r="O10" s="164"/>
      <c r="P10" s="193">
        <v>289</v>
      </c>
      <c r="Q10" s="194">
        <v>242248</v>
      </c>
      <c r="R10" s="194">
        <v>242309</v>
      </c>
      <c r="S10" s="310">
        <v>355868.63</v>
      </c>
    </row>
    <row r="11" spans="1:19" ht="24" customHeight="1" x14ac:dyDescent="0.25">
      <c r="A11" s="211"/>
      <c r="B11" s="629" t="s">
        <v>442</v>
      </c>
      <c r="C11" s="630"/>
      <c r="D11" s="631"/>
      <c r="E11" s="199"/>
      <c r="F11" s="200"/>
      <c r="G11" s="200"/>
      <c r="H11" s="200"/>
      <c r="I11" s="200"/>
      <c r="J11" s="200"/>
      <c r="K11" s="200"/>
      <c r="L11" s="200"/>
      <c r="M11" s="200"/>
      <c r="N11" s="201"/>
      <c r="O11" s="171"/>
      <c r="P11" s="172"/>
      <c r="Q11" s="200"/>
      <c r="R11" s="200"/>
      <c r="S11" s="311">
        <f>SUM(S8:S10)</f>
        <v>2313868.63</v>
      </c>
    </row>
    <row r="12" spans="1:19" ht="18" customHeight="1" x14ac:dyDescent="0.25">
      <c r="A12" s="202"/>
      <c r="B12" s="202"/>
      <c r="C12" s="202"/>
      <c r="D12" s="203"/>
      <c r="E12" s="204"/>
      <c r="F12" s="205"/>
      <c r="G12" s="205"/>
      <c r="H12" s="205"/>
      <c r="I12" s="205"/>
      <c r="J12" s="205"/>
      <c r="K12" s="205"/>
      <c r="L12" s="205"/>
      <c r="M12" s="205"/>
      <c r="N12" s="202"/>
      <c r="O12" s="178"/>
      <c r="P12" s="179"/>
      <c r="Q12" s="205"/>
      <c r="R12" s="205"/>
      <c r="S12" s="206"/>
    </row>
    <row r="13" spans="1:19" ht="18" customHeight="1" x14ac:dyDescent="0.55000000000000004">
      <c r="A13" s="7"/>
      <c r="C13" s="7"/>
      <c r="D13" s="7"/>
      <c r="E13" s="189"/>
      <c r="F13" s="7"/>
      <c r="G13" s="7"/>
      <c r="H13" s="7"/>
      <c r="I13" s="7"/>
      <c r="J13" s="7"/>
      <c r="K13" s="7"/>
      <c r="L13" s="7"/>
      <c r="M13" s="7"/>
      <c r="N13" s="7"/>
      <c r="O13" s="155"/>
      <c r="P13" s="7"/>
      <c r="Q13" s="7"/>
      <c r="R13" s="7"/>
      <c r="S13" s="208" t="s">
        <v>304</v>
      </c>
    </row>
    <row r="14" spans="1:19" ht="18" customHeight="1" x14ac:dyDescent="0.5">
      <c r="A14" s="7"/>
      <c r="B14" s="470"/>
      <c r="C14" s="470"/>
      <c r="D14" s="470"/>
      <c r="E14" s="470"/>
      <c r="F14" s="470"/>
      <c r="G14" s="470"/>
      <c r="H14" s="470"/>
      <c r="I14" s="470"/>
      <c r="J14" s="470"/>
      <c r="K14" s="7"/>
      <c r="L14" s="7"/>
      <c r="M14" s="7"/>
      <c r="N14" s="7"/>
      <c r="O14" s="155"/>
      <c r="P14" s="7"/>
      <c r="Q14" s="7"/>
      <c r="R14" s="7"/>
      <c r="S14" s="7"/>
    </row>
    <row r="15" spans="1:19" ht="18" customHeight="1" x14ac:dyDescent="0.5">
      <c r="A15" s="7"/>
      <c r="B15" s="470"/>
      <c r="C15" s="470"/>
      <c r="D15" s="470"/>
      <c r="E15" s="470"/>
      <c r="F15" s="470"/>
      <c r="G15" s="470"/>
      <c r="H15" s="470"/>
      <c r="I15" s="470"/>
      <c r="J15" s="470"/>
      <c r="K15" s="7"/>
      <c r="L15" s="7"/>
      <c r="M15" s="7"/>
      <c r="N15" s="7"/>
      <c r="O15" s="155"/>
      <c r="P15" s="7"/>
      <c r="Q15" s="7"/>
      <c r="R15" s="7"/>
      <c r="S15" s="7"/>
    </row>
    <row r="16" spans="1:19" ht="18" customHeight="1" x14ac:dyDescent="0.5">
      <c r="A16" s="7"/>
      <c r="B16" s="470"/>
      <c r="C16" s="470"/>
      <c r="D16" s="470"/>
      <c r="E16" s="470"/>
      <c r="F16" s="470"/>
      <c r="G16" s="470"/>
      <c r="H16" s="470"/>
      <c r="I16" s="470"/>
      <c r="J16" s="470"/>
      <c r="K16" s="470"/>
      <c r="L16" s="7"/>
      <c r="M16" s="7"/>
      <c r="N16" s="7"/>
      <c r="O16" s="155"/>
      <c r="P16" s="7"/>
      <c r="Q16" s="7"/>
      <c r="R16" s="7"/>
      <c r="S16" s="7"/>
    </row>
    <row r="17" spans="1:19" ht="18" customHeight="1" x14ac:dyDescent="0.5">
      <c r="A17" s="7"/>
      <c r="B17" s="7"/>
      <c r="C17" s="7"/>
      <c r="D17" s="207"/>
      <c r="E17" s="189"/>
      <c r="F17" s="7"/>
      <c r="G17" s="7"/>
      <c r="H17" s="7"/>
      <c r="I17" s="7"/>
      <c r="J17" s="7"/>
      <c r="K17" s="7"/>
      <c r="L17" s="7"/>
      <c r="M17" s="7"/>
      <c r="N17" s="7"/>
      <c r="O17" s="155"/>
      <c r="P17" s="7"/>
      <c r="Q17" s="7"/>
      <c r="R17" s="7"/>
      <c r="S17" s="7"/>
    </row>
    <row r="18" spans="1:19" ht="18" customHeight="1" x14ac:dyDescent="0.5">
      <c r="A18" s="7"/>
      <c r="B18" s="7"/>
      <c r="C18" s="7"/>
      <c r="D18" s="7"/>
      <c r="E18" s="189"/>
      <c r="F18" s="7"/>
      <c r="G18" s="7"/>
      <c r="H18" s="7"/>
      <c r="I18" s="7"/>
      <c r="J18" s="7"/>
      <c r="K18" s="7"/>
      <c r="L18" s="7"/>
      <c r="M18" s="7"/>
      <c r="N18" s="7"/>
      <c r="O18" s="155"/>
      <c r="P18" s="7"/>
      <c r="Q18" s="7"/>
      <c r="R18" s="7"/>
      <c r="S18" s="7"/>
    </row>
    <row r="19" spans="1:19" ht="18" customHeight="1" x14ac:dyDescent="0.5">
      <c r="A19" s="7"/>
      <c r="B19" s="7"/>
      <c r="C19" s="7"/>
      <c r="D19" s="7"/>
      <c r="E19" s="189"/>
      <c r="F19" s="7"/>
      <c r="G19" s="7"/>
      <c r="H19" s="7"/>
      <c r="I19" s="7"/>
      <c r="J19" s="7"/>
      <c r="K19" s="7"/>
      <c r="L19" s="7"/>
      <c r="M19" s="7"/>
      <c r="N19" s="7"/>
      <c r="O19" s="155"/>
      <c r="P19" s="7"/>
      <c r="Q19" s="7"/>
      <c r="R19" s="7"/>
      <c r="S19" s="7"/>
    </row>
    <row r="20" spans="1:19" ht="18" customHeight="1" x14ac:dyDescent="0.5">
      <c r="A20" s="7"/>
      <c r="B20" s="7"/>
      <c r="C20" s="7"/>
      <c r="D20" s="7"/>
      <c r="E20" s="189"/>
      <c r="F20" s="7"/>
      <c r="G20" s="7"/>
      <c r="H20" s="7"/>
      <c r="I20" s="7"/>
      <c r="J20" s="7"/>
      <c r="K20" s="7"/>
      <c r="L20" s="7"/>
      <c r="M20" s="7"/>
      <c r="N20" s="7"/>
      <c r="O20" s="155"/>
      <c r="P20" s="7"/>
      <c r="Q20" s="7"/>
      <c r="R20" s="7"/>
      <c r="S20" s="7"/>
    </row>
    <row r="21" spans="1:19" ht="18" customHeight="1" x14ac:dyDescent="0.5">
      <c r="A21" s="7"/>
      <c r="B21" s="7"/>
      <c r="C21" s="7"/>
      <c r="D21" s="7"/>
      <c r="E21" s="189"/>
      <c r="F21" s="7"/>
      <c r="G21" s="7"/>
      <c r="H21" s="7"/>
      <c r="I21" s="7"/>
      <c r="J21" s="7"/>
      <c r="K21" s="7"/>
      <c r="L21" s="7"/>
      <c r="M21" s="7"/>
      <c r="N21" s="7"/>
      <c r="O21" s="155"/>
      <c r="P21" s="7"/>
      <c r="Q21" s="7"/>
      <c r="R21" s="7"/>
      <c r="S21" s="7"/>
    </row>
    <row r="22" spans="1:19" ht="18" customHeight="1" x14ac:dyDescent="0.5">
      <c r="A22" s="7"/>
      <c r="B22" s="7"/>
      <c r="C22" s="7"/>
      <c r="D22" s="7"/>
      <c r="E22" s="189"/>
      <c r="F22" s="7"/>
      <c r="G22" s="7"/>
      <c r="H22" s="7"/>
      <c r="I22" s="7"/>
      <c r="J22" s="7"/>
      <c r="K22" s="7"/>
      <c r="L22" s="7"/>
      <c r="M22" s="7"/>
      <c r="N22" s="7"/>
      <c r="O22" s="155"/>
      <c r="P22" s="7"/>
      <c r="Q22" s="7"/>
      <c r="R22" s="7"/>
      <c r="S22" s="7"/>
    </row>
    <row r="23" spans="1:19" ht="18" customHeight="1" x14ac:dyDescent="0.5">
      <c r="A23" s="7"/>
      <c r="B23" s="7"/>
      <c r="C23" s="7"/>
      <c r="D23" s="7"/>
      <c r="E23" s="189"/>
      <c r="F23" s="7"/>
      <c r="G23" s="7"/>
      <c r="H23" s="7"/>
      <c r="I23" s="7"/>
      <c r="J23" s="7"/>
      <c r="K23" s="7"/>
      <c r="L23" s="7"/>
      <c r="M23" s="7"/>
      <c r="N23" s="7"/>
      <c r="O23" s="155"/>
      <c r="P23" s="7"/>
      <c r="Q23" s="7"/>
      <c r="R23" s="7"/>
      <c r="S23" s="7"/>
    </row>
    <row r="24" spans="1:19" ht="18" customHeight="1" x14ac:dyDescent="0.5">
      <c r="A24" s="7"/>
      <c r="B24" s="7"/>
      <c r="C24" s="7"/>
      <c r="D24" s="7"/>
      <c r="E24" s="189"/>
      <c r="F24" s="7"/>
      <c r="G24" s="7"/>
      <c r="H24" s="7"/>
      <c r="I24" s="7"/>
      <c r="J24" s="7"/>
      <c r="K24" s="7"/>
      <c r="L24" s="7"/>
      <c r="M24" s="7"/>
      <c r="N24" s="7"/>
      <c r="O24" s="155"/>
      <c r="P24" s="7"/>
      <c r="Q24" s="7"/>
      <c r="R24" s="7"/>
      <c r="S24" s="7"/>
    </row>
    <row r="25" spans="1:19" ht="18" customHeight="1" x14ac:dyDescent="0.5">
      <c r="A25" s="7"/>
      <c r="B25" s="7"/>
      <c r="C25" s="7"/>
      <c r="D25" s="7"/>
      <c r="E25" s="189"/>
      <c r="F25" s="7"/>
      <c r="G25" s="7"/>
      <c r="H25" s="7"/>
      <c r="I25" s="7"/>
      <c r="J25" s="7"/>
      <c r="K25" s="7"/>
      <c r="L25" s="7"/>
      <c r="M25" s="7"/>
      <c r="N25" s="7"/>
      <c r="O25" s="155"/>
      <c r="P25" s="7"/>
      <c r="Q25" s="7"/>
      <c r="R25" s="7"/>
      <c r="S25" s="7"/>
    </row>
    <row r="26" spans="1:19" ht="18" customHeight="1" x14ac:dyDescent="0.5">
      <c r="A26" s="7"/>
      <c r="B26" s="7"/>
      <c r="C26" s="7"/>
      <c r="D26" s="7"/>
      <c r="E26" s="189"/>
      <c r="F26" s="7"/>
      <c r="G26" s="7"/>
      <c r="H26" s="7"/>
      <c r="I26" s="7"/>
      <c r="J26" s="7"/>
      <c r="K26" s="7"/>
      <c r="L26" s="7"/>
      <c r="M26" s="7"/>
      <c r="N26" s="7"/>
      <c r="O26" s="155"/>
      <c r="P26" s="7"/>
      <c r="Q26" s="7"/>
      <c r="R26" s="7"/>
      <c r="S26" s="7"/>
    </row>
    <row r="27" spans="1:19" ht="18" customHeight="1" x14ac:dyDescent="0.5">
      <c r="A27" s="7"/>
      <c r="B27" s="7"/>
      <c r="C27" s="7"/>
      <c r="D27" s="7"/>
      <c r="E27" s="189"/>
      <c r="F27" s="7"/>
      <c r="G27" s="7"/>
      <c r="H27" s="7"/>
      <c r="I27" s="7"/>
      <c r="J27" s="7"/>
      <c r="K27" s="7"/>
      <c r="L27" s="7"/>
      <c r="M27" s="7"/>
      <c r="N27" s="7"/>
      <c r="O27" s="155"/>
      <c r="P27" s="7"/>
      <c r="Q27" s="7"/>
      <c r="R27" s="7"/>
      <c r="S27" s="7"/>
    </row>
    <row r="28" spans="1:19" ht="18" customHeight="1" x14ac:dyDescent="0.5">
      <c r="A28" s="7"/>
      <c r="B28" s="7"/>
      <c r="C28" s="7"/>
      <c r="D28" s="7"/>
      <c r="E28" s="189"/>
      <c r="F28" s="7"/>
      <c r="G28" s="7"/>
      <c r="H28" s="7"/>
      <c r="I28" s="7"/>
      <c r="J28" s="7"/>
      <c r="K28" s="7"/>
      <c r="L28" s="7"/>
      <c r="M28" s="7"/>
      <c r="N28" s="7"/>
      <c r="O28" s="155"/>
      <c r="P28" s="7"/>
      <c r="Q28" s="7"/>
      <c r="R28" s="7"/>
      <c r="S28" s="7"/>
    </row>
    <row r="29" spans="1:19" ht="18" customHeight="1" x14ac:dyDescent="0.5">
      <c r="A29" s="7"/>
      <c r="B29" s="7"/>
      <c r="C29" s="7"/>
      <c r="D29" s="7"/>
      <c r="E29" s="189"/>
      <c r="F29" s="7"/>
      <c r="G29" s="7"/>
      <c r="H29" s="7"/>
      <c r="I29" s="7"/>
      <c r="J29" s="7"/>
      <c r="K29" s="7"/>
      <c r="L29" s="7"/>
      <c r="M29" s="7"/>
      <c r="N29" s="7"/>
      <c r="O29" s="155"/>
      <c r="P29" s="7"/>
      <c r="Q29" s="7"/>
      <c r="R29" s="7"/>
      <c r="S29" s="7"/>
    </row>
    <row r="30" spans="1:19" ht="18" customHeight="1" x14ac:dyDescent="0.5">
      <c r="A30" s="7"/>
      <c r="B30" s="7"/>
      <c r="C30" s="7"/>
      <c r="D30" s="7"/>
      <c r="E30" s="189"/>
      <c r="F30" s="7"/>
      <c r="G30" s="7"/>
      <c r="H30" s="7"/>
      <c r="I30" s="7"/>
      <c r="J30" s="7"/>
      <c r="K30" s="7"/>
      <c r="L30" s="7"/>
      <c r="M30" s="7"/>
      <c r="N30" s="7"/>
      <c r="O30" s="155"/>
      <c r="P30" s="7"/>
      <c r="Q30" s="7"/>
      <c r="R30" s="7"/>
      <c r="S30" s="7"/>
    </row>
    <row r="31" spans="1:19" ht="18" customHeight="1" x14ac:dyDescent="0.5">
      <c r="A31" s="7"/>
      <c r="B31" s="7"/>
      <c r="C31" s="7"/>
      <c r="D31" s="7"/>
      <c r="E31" s="189"/>
      <c r="F31" s="7"/>
      <c r="G31" s="7"/>
      <c r="H31" s="7"/>
      <c r="I31" s="7"/>
      <c r="J31" s="7"/>
      <c r="K31" s="7"/>
      <c r="L31" s="7"/>
      <c r="M31" s="7"/>
      <c r="N31" s="7"/>
      <c r="O31" s="155"/>
      <c r="P31" s="7"/>
      <c r="Q31" s="7"/>
      <c r="R31" s="7"/>
      <c r="S31" s="7"/>
    </row>
    <row r="32" spans="1:19" ht="18" customHeight="1" x14ac:dyDescent="0.5">
      <c r="A32" s="7"/>
      <c r="B32" s="7"/>
      <c r="C32" s="7"/>
      <c r="D32" s="7"/>
      <c r="E32" s="189"/>
      <c r="F32" s="7"/>
      <c r="G32" s="7"/>
      <c r="H32" s="7"/>
      <c r="I32" s="7"/>
      <c r="J32" s="7"/>
      <c r="K32" s="7"/>
      <c r="L32" s="7"/>
      <c r="M32" s="7"/>
      <c r="N32" s="7"/>
      <c r="O32" s="155"/>
      <c r="P32" s="7"/>
      <c r="Q32" s="7"/>
      <c r="R32" s="7"/>
      <c r="S32" s="7"/>
    </row>
    <row r="33" spans="1:19" ht="18" customHeight="1" x14ac:dyDescent="0.5">
      <c r="A33" s="7"/>
      <c r="B33" s="7"/>
      <c r="C33" s="7"/>
      <c r="D33" s="7"/>
      <c r="E33" s="189"/>
      <c r="F33" s="7"/>
      <c r="G33" s="7"/>
      <c r="H33" s="7"/>
      <c r="I33" s="7"/>
      <c r="J33" s="7"/>
      <c r="K33" s="7"/>
      <c r="L33" s="7"/>
      <c r="M33" s="7"/>
      <c r="N33" s="7"/>
      <c r="O33" s="155"/>
      <c r="P33" s="7"/>
      <c r="Q33" s="7"/>
      <c r="R33" s="7"/>
      <c r="S33" s="7"/>
    </row>
    <row r="34" spans="1:19" ht="18" customHeight="1" x14ac:dyDescent="0.5">
      <c r="A34" s="7"/>
      <c r="B34" s="7"/>
      <c r="C34" s="7"/>
      <c r="D34" s="7"/>
      <c r="E34" s="189"/>
      <c r="F34" s="7"/>
      <c r="G34" s="7"/>
      <c r="H34" s="7"/>
      <c r="I34" s="7"/>
      <c r="J34" s="7"/>
      <c r="K34" s="7"/>
      <c r="L34" s="7"/>
      <c r="M34" s="7"/>
      <c r="N34" s="7"/>
      <c r="O34" s="155"/>
      <c r="P34" s="7"/>
      <c r="Q34" s="7"/>
      <c r="R34" s="7"/>
      <c r="S34" s="7"/>
    </row>
    <row r="35" spans="1:19" ht="18" customHeight="1" x14ac:dyDescent="0.5">
      <c r="A35" s="7"/>
      <c r="B35" s="7"/>
      <c r="C35" s="7"/>
      <c r="D35" s="7"/>
      <c r="E35" s="189"/>
      <c r="F35" s="7"/>
      <c r="G35" s="7"/>
      <c r="H35" s="7"/>
      <c r="I35" s="7"/>
      <c r="J35" s="7"/>
      <c r="K35" s="7"/>
      <c r="L35" s="7"/>
      <c r="M35" s="7"/>
      <c r="N35" s="7"/>
      <c r="O35" s="155"/>
      <c r="P35" s="7"/>
      <c r="Q35" s="7"/>
      <c r="R35" s="7"/>
      <c r="S35" s="7"/>
    </row>
    <row r="36" spans="1:19" ht="18" customHeight="1" x14ac:dyDescent="0.5">
      <c r="A36" s="7"/>
      <c r="B36" s="7"/>
      <c r="C36" s="7"/>
      <c r="D36" s="7"/>
      <c r="E36" s="189"/>
      <c r="F36" s="7"/>
      <c r="G36" s="7"/>
      <c r="H36" s="7"/>
      <c r="I36" s="7"/>
      <c r="J36" s="7"/>
      <c r="K36" s="7"/>
      <c r="L36" s="7"/>
      <c r="M36" s="7"/>
      <c r="N36" s="7"/>
      <c r="O36" s="155"/>
      <c r="P36" s="7"/>
      <c r="Q36" s="7"/>
      <c r="R36" s="7"/>
      <c r="S36" s="7"/>
    </row>
    <row r="37" spans="1:19" ht="18" customHeight="1" x14ac:dyDescent="0.5">
      <c r="A37" s="7"/>
      <c r="B37" s="7"/>
      <c r="C37" s="7"/>
      <c r="D37" s="7"/>
      <c r="E37" s="189"/>
      <c r="F37" s="7"/>
      <c r="G37" s="7"/>
      <c r="H37" s="7"/>
      <c r="I37" s="7"/>
      <c r="J37" s="7"/>
      <c r="K37" s="7"/>
      <c r="L37" s="7"/>
      <c r="M37" s="7"/>
      <c r="N37" s="7"/>
      <c r="O37" s="155"/>
      <c r="P37" s="7"/>
      <c r="Q37" s="7"/>
      <c r="R37" s="7"/>
      <c r="S37" s="7"/>
    </row>
    <row r="38" spans="1:19" ht="18" customHeight="1" x14ac:dyDescent="0.5">
      <c r="A38" s="7"/>
      <c r="B38" s="7"/>
      <c r="C38" s="7"/>
      <c r="D38" s="7"/>
      <c r="E38" s="189"/>
      <c r="F38" s="7"/>
      <c r="G38" s="7"/>
      <c r="H38" s="7"/>
      <c r="I38" s="7"/>
      <c r="J38" s="7"/>
      <c r="K38" s="7"/>
      <c r="L38" s="7"/>
      <c r="M38" s="7"/>
      <c r="N38" s="7"/>
      <c r="O38" s="155"/>
      <c r="P38" s="7"/>
      <c r="Q38" s="7"/>
      <c r="R38" s="7"/>
      <c r="S38" s="7"/>
    </row>
    <row r="39" spans="1:19" ht="18" customHeight="1" x14ac:dyDescent="0.5">
      <c r="A39" s="7"/>
      <c r="B39" s="7"/>
      <c r="C39" s="7"/>
      <c r="D39" s="7"/>
      <c r="E39" s="189"/>
      <c r="F39" s="7"/>
      <c r="G39" s="7"/>
      <c r="H39" s="7"/>
      <c r="I39" s="7"/>
      <c r="J39" s="7"/>
      <c r="K39" s="7"/>
      <c r="L39" s="7"/>
      <c r="M39" s="7"/>
      <c r="N39" s="7"/>
      <c r="O39" s="155"/>
      <c r="P39" s="7"/>
      <c r="Q39" s="7"/>
      <c r="R39" s="7"/>
      <c r="S39" s="7"/>
    </row>
    <row r="40" spans="1:19" ht="18" customHeight="1" x14ac:dyDescent="0.5">
      <c r="A40" s="7"/>
      <c r="B40" s="7"/>
      <c r="C40" s="7"/>
      <c r="D40" s="7"/>
      <c r="E40" s="189"/>
      <c r="F40" s="7"/>
      <c r="G40" s="7"/>
      <c r="H40" s="7"/>
      <c r="I40" s="7"/>
      <c r="J40" s="7"/>
      <c r="K40" s="7"/>
      <c r="L40" s="7"/>
      <c r="M40" s="7"/>
      <c r="N40" s="7"/>
      <c r="O40" s="155"/>
      <c r="P40" s="7"/>
      <c r="Q40" s="7"/>
      <c r="R40" s="7"/>
      <c r="S40" s="7"/>
    </row>
    <row r="41" spans="1:19" ht="18" customHeight="1" x14ac:dyDescent="0.5">
      <c r="A41" s="7"/>
      <c r="B41" s="7"/>
      <c r="C41" s="7"/>
      <c r="D41" s="7"/>
      <c r="E41" s="189"/>
      <c r="F41" s="7"/>
      <c r="G41" s="7"/>
      <c r="H41" s="7"/>
      <c r="I41" s="7"/>
      <c r="J41" s="7"/>
      <c r="K41" s="7"/>
      <c r="L41" s="7"/>
      <c r="M41" s="7"/>
      <c r="N41" s="7"/>
      <c r="O41" s="155"/>
      <c r="P41" s="7"/>
      <c r="Q41" s="7"/>
      <c r="R41" s="7"/>
      <c r="S41" s="7"/>
    </row>
    <row r="42" spans="1:19" ht="18" customHeight="1" x14ac:dyDescent="0.5">
      <c r="A42" s="7"/>
      <c r="B42" s="7"/>
      <c r="C42" s="7"/>
      <c r="D42" s="7"/>
      <c r="E42" s="189"/>
      <c r="F42" s="7"/>
      <c r="G42" s="7"/>
      <c r="H42" s="7"/>
      <c r="I42" s="7"/>
      <c r="J42" s="7"/>
      <c r="K42" s="7"/>
      <c r="L42" s="7"/>
      <c r="M42" s="7"/>
      <c r="N42" s="7"/>
      <c r="O42" s="155"/>
      <c r="P42" s="7"/>
      <c r="Q42" s="7"/>
      <c r="R42" s="7"/>
      <c r="S42" s="7"/>
    </row>
    <row r="43" spans="1:19" ht="18" customHeight="1" x14ac:dyDescent="0.5">
      <c r="A43" s="7"/>
      <c r="B43" s="7"/>
      <c r="C43" s="7"/>
      <c r="D43" s="7"/>
      <c r="E43" s="189"/>
      <c r="F43" s="7"/>
      <c r="G43" s="7"/>
      <c r="H43" s="7"/>
      <c r="I43" s="7"/>
      <c r="J43" s="7"/>
      <c r="K43" s="7"/>
      <c r="L43" s="7"/>
      <c r="M43" s="7"/>
      <c r="N43" s="7"/>
      <c r="O43" s="155"/>
      <c r="P43" s="7"/>
      <c r="Q43" s="7"/>
      <c r="R43" s="7"/>
      <c r="S43" s="7"/>
    </row>
    <row r="44" spans="1:19" ht="18" customHeight="1" x14ac:dyDescent="0.5">
      <c r="A44" s="7"/>
      <c r="B44" s="7"/>
      <c r="C44" s="7"/>
      <c r="D44" s="7"/>
      <c r="E44" s="189"/>
      <c r="F44" s="7"/>
      <c r="G44" s="7"/>
      <c r="H44" s="7"/>
      <c r="I44" s="7"/>
      <c r="J44" s="7"/>
      <c r="K44" s="7"/>
      <c r="L44" s="7"/>
      <c r="M44" s="7"/>
      <c r="N44" s="7"/>
      <c r="O44" s="155"/>
      <c r="P44" s="7"/>
      <c r="Q44" s="7"/>
      <c r="R44" s="7"/>
      <c r="S44" s="7"/>
    </row>
    <row r="45" spans="1:19" ht="18" customHeight="1" x14ac:dyDescent="0.5">
      <c r="A45" s="7"/>
      <c r="B45" s="7"/>
      <c r="C45" s="7"/>
      <c r="D45" s="7"/>
      <c r="E45" s="189"/>
      <c r="F45" s="7"/>
      <c r="G45" s="7"/>
      <c r="H45" s="7"/>
      <c r="I45" s="7"/>
      <c r="J45" s="7"/>
      <c r="K45" s="7"/>
      <c r="L45" s="7"/>
      <c r="M45" s="7"/>
      <c r="N45" s="7"/>
      <c r="O45" s="155"/>
      <c r="P45" s="7"/>
      <c r="Q45" s="7"/>
      <c r="R45" s="7"/>
      <c r="S45" s="7"/>
    </row>
    <row r="46" spans="1:19" ht="18" customHeight="1" x14ac:dyDescent="0.5">
      <c r="A46" s="7"/>
      <c r="B46" s="7"/>
      <c r="C46" s="7"/>
      <c r="D46" s="7"/>
      <c r="E46" s="189"/>
      <c r="F46" s="7"/>
      <c r="G46" s="7"/>
      <c r="H46" s="7"/>
      <c r="I46" s="7"/>
      <c r="J46" s="7"/>
      <c r="K46" s="7"/>
      <c r="L46" s="7"/>
      <c r="M46" s="7"/>
      <c r="N46" s="7"/>
      <c r="O46" s="155"/>
      <c r="P46" s="7"/>
      <c r="Q46" s="7"/>
      <c r="R46" s="7"/>
      <c r="S46" s="7"/>
    </row>
    <row r="47" spans="1:19" ht="18" customHeight="1" x14ac:dyDescent="0.5">
      <c r="A47" s="7"/>
      <c r="B47" s="7"/>
      <c r="C47" s="7"/>
      <c r="D47" s="7"/>
      <c r="E47" s="189"/>
      <c r="F47" s="7"/>
      <c r="G47" s="7"/>
      <c r="H47" s="7"/>
      <c r="I47" s="7"/>
      <c r="J47" s="7"/>
      <c r="K47" s="7"/>
      <c r="L47" s="7"/>
      <c r="M47" s="7"/>
      <c r="N47" s="7"/>
      <c r="O47" s="155"/>
      <c r="P47" s="7"/>
      <c r="Q47" s="7"/>
      <c r="R47" s="7"/>
      <c r="S47" s="7"/>
    </row>
    <row r="48" spans="1:19" ht="18" customHeight="1" x14ac:dyDescent="0.5">
      <c r="A48" s="7"/>
      <c r="B48" s="7"/>
      <c r="C48" s="7"/>
      <c r="D48" s="7"/>
      <c r="E48" s="189"/>
      <c r="F48" s="7"/>
      <c r="G48" s="7"/>
      <c r="H48" s="7"/>
      <c r="I48" s="7"/>
      <c r="J48" s="7"/>
      <c r="K48" s="7"/>
      <c r="L48" s="7"/>
      <c r="M48" s="7"/>
      <c r="N48" s="7"/>
      <c r="O48" s="155"/>
      <c r="P48" s="7"/>
      <c r="Q48" s="7"/>
      <c r="R48" s="7"/>
      <c r="S48" s="7"/>
    </row>
    <row r="49" spans="1:19" ht="18" customHeight="1" x14ac:dyDescent="0.5">
      <c r="A49" s="7"/>
      <c r="B49" s="7"/>
      <c r="C49" s="7"/>
      <c r="D49" s="7"/>
      <c r="E49" s="189"/>
      <c r="F49" s="7"/>
      <c r="G49" s="7"/>
      <c r="H49" s="7"/>
      <c r="I49" s="7"/>
      <c r="J49" s="7"/>
      <c r="K49" s="7"/>
      <c r="L49" s="7"/>
      <c r="M49" s="7"/>
      <c r="N49" s="7"/>
      <c r="O49" s="155"/>
      <c r="P49" s="7"/>
      <c r="Q49" s="7"/>
      <c r="R49" s="7"/>
      <c r="S49" s="7"/>
    </row>
    <row r="50" spans="1:19" ht="18" customHeight="1" x14ac:dyDescent="0.5">
      <c r="A50" s="7"/>
      <c r="B50" s="7"/>
      <c r="C50" s="7"/>
      <c r="D50" s="7"/>
      <c r="E50" s="189"/>
      <c r="F50" s="7"/>
      <c r="G50" s="7"/>
      <c r="H50" s="7"/>
      <c r="I50" s="7"/>
      <c r="J50" s="7"/>
      <c r="K50" s="7"/>
      <c r="L50" s="7"/>
      <c r="M50" s="7"/>
      <c r="N50" s="7"/>
      <c r="O50" s="155"/>
      <c r="P50" s="7"/>
      <c r="Q50" s="7"/>
      <c r="R50" s="7"/>
      <c r="S50" s="7"/>
    </row>
    <row r="51" spans="1:19" ht="18" customHeight="1" x14ac:dyDescent="0.5">
      <c r="A51" s="7"/>
      <c r="B51" s="7"/>
      <c r="C51" s="7"/>
      <c r="D51" s="7"/>
      <c r="E51" s="189"/>
      <c r="F51" s="7"/>
      <c r="G51" s="7"/>
      <c r="H51" s="7"/>
      <c r="I51" s="7"/>
      <c r="J51" s="7"/>
      <c r="K51" s="7"/>
      <c r="L51" s="7"/>
      <c r="M51" s="7"/>
      <c r="N51" s="7"/>
      <c r="O51" s="155"/>
      <c r="P51" s="7"/>
      <c r="Q51" s="7"/>
      <c r="R51" s="7"/>
      <c r="S51" s="7"/>
    </row>
    <row r="52" spans="1:19" ht="18" customHeight="1" x14ac:dyDescent="0.5">
      <c r="A52" s="7"/>
      <c r="B52" s="7"/>
      <c r="C52" s="7"/>
      <c r="D52" s="7"/>
      <c r="E52" s="189"/>
      <c r="F52" s="7"/>
      <c r="G52" s="7"/>
      <c r="H52" s="7"/>
      <c r="I52" s="7"/>
      <c r="J52" s="7"/>
      <c r="K52" s="7"/>
      <c r="L52" s="7"/>
      <c r="M52" s="7"/>
      <c r="N52" s="7"/>
      <c r="O52" s="155"/>
      <c r="P52" s="7"/>
      <c r="Q52" s="7"/>
      <c r="R52" s="7"/>
      <c r="S52" s="7"/>
    </row>
    <row r="53" spans="1:19" ht="18" customHeight="1" x14ac:dyDescent="0.5">
      <c r="A53" s="7"/>
      <c r="B53" s="7"/>
      <c r="C53" s="7"/>
      <c r="D53" s="7"/>
      <c r="E53" s="189"/>
      <c r="F53" s="7"/>
      <c r="G53" s="7"/>
      <c r="H53" s="7"/>
      <c r="I53" s="7"/>
      <c r="J53" s="7"/>
      <c r="K53" s="7"/>
      <c r="L53" s="7"/>
      <c r="M53" s="7"/>
      <c r="N53" s="7"/>
      <c r="O53" s="155"/>
      <c r="P53" s="7"/>
      <c r="Q53" s="7"/>
      <c r="R53" s="7"/>
      <c r="S53" s="7"/>
    </row>
    <row r="54" spans="1:19" ht="18" customHeight="1" x14ac:dyDescent="0.5">
      <c r="A54" s="7"/>
      <c r="B54" s="7"/>
      <c r="C54" s="7"/>
      <c r="D54" s="7"/>
      <c r="E54" s="189"/>
      <c r="F54" s="7"/>
      <c r="G54" s="7"/>
      <c r="H54" s="7"/>
      <c r="I54" s="7"/>
      <c r="J54" s="7"/>
      <c r="K54" s="7"/>
      <c r="L54" s="7"/>
      <c r="M54" s="7"/>
      <c r="N54" s="7"/>
      <c r="O54" s="155"/>
      <c r="P54" s="7"/>
      <c r="Q54" s="7"/>
      <c r="R54" s="7"/>
      <c r="S54" s="7"/>
    </row>
    <row r="55" spans="1:19" ht="18" customHeight="1" x14ac:dyDescent="0.5">
      <c r="A55" s="7"/>
      <c r="B55" s="7"/>
      <c r="C55" s="7"/>
      <c r="D55" s="7"/>
      <c r="E55" s="189"/>
      <c r="F55" s="7"/>
      <c r="G55" s="7"/>
      <c r="H55" s="7"/>
      <c r="I55" s="7"/>
      <c r="J55" s="7"/>
      <c r="K55" s="7"/>
      <c r="L55" s="7"/>
      <c r="M55" s="7"/>
      <c r="N55" s="7"/>
      <c r="O55" s="155"/>
      <c r="P55" s="7"/>
      <c r="Q55" s="7"/>
      <c r="R55" s="7"/>
      <c r="S55" s="7"/>
    </row>
    <row r="56" spans="1:19" ht="18" customHeight="1" x14ac:dyDescent="0.5">
      <c r="A56" s="7"/>
      <c r="B56" s="7"/>
      <c r="C56" s="7"/>
      <c r="D56" s="7"/>
      <c r="E56" s="189"/>
      <c r="F56" s="7"/>
      <c r="G56" s="7"/>
      <c r="H56" s="7"/>
      <c r="I56" s="7"/>
      <c r="J56" s="7"/>
      <c r="K56" s="7"/>
      <c r="L56" s="7"/>
      <c r="M56" s="7"/>
      <c r="N56" s="7"/>
      <c r="O56" s="155"/>
      <c r="P56" s="7"/>
      <c r="Q56" s="7"/>
      <c r="R56" s="7"/>
      <c r="S56" s="7"/>
    </row>
    <row r="57" spans="1:19" ht="18" customHeight="1" x14ac:dyDescent="0.5">
      <c r="A57" s="7"/>
      <c r="B57" s="7"/>
      <c r="C57" s="7"/>
      <c r="D57" s="7"/>
      <c r="E57" s="189"/>
      <c r="F57" s="7"/>
      <c r="G57" s="7"/>
      <c r="H57" s="7"/>
      <c r="I57" s="7"/>
      <c r="J57" s="7"/>
      <c r="K57" s="7"/>
      <c r="L57" s="7"/>
      <c r="M57" s="7"/>
      <c r="N57" s="7"/>
      <c r="O57" s="155"/>
      <c r="P57" s="7"/>
      <c r="Q57" s="7"/>
      <c r="R57" s="7"/>
      <c r="S57" s="7"/>
    </row>
    <row r="58" spans="1:19" ht="18" customHeight="1" x14ac:dyDescent="0.5">
      <c r="A58" s="7"/>
      <c r="B58" s="7"/>
      <c r="C58" s="7"/>
      <c r="D58" s="7"/>
      <c r="E58" s="189"/>
      <c r="F58" s="7"/>
      <c r="G58" s="7"/>
      <c r="H58" s="7"/>
      <c r="I58" s="7"/>
      <c r="J58" s="7"/>
      <c r="K58" s="7"/>
      <c r="L58" s="7"/>
      <c r="M58" s="7"/>
      <c r="N58" s="7"/>
      <c r="O58" s="155"/>
      <c r="P58" s="7"/>
      <c r="Q58" s="7"/>
      <c r="R58" s="7"/>
      <c r="S58" s="7"/>
    </row>
    <row r="59" spans="1:19" ht="18" customHeight="1" x14ac:dyDescent="0.5">
      <c r="A59" s="7"/>
      <c r="B59" s="7"/>
      <c r="C59" s="7"/>
      <c r="D59" s="7"/>
      <c r="E59" s="189"/>
      <c r="F59" s="7"/>
      <c r="G59" s="7"/>
      <c r="H59" s="7"/>
      <c r="I59" s="7"/>
      <c r="J59" s="7"/>
      <c r="K59" s="7"/>
      <c r="L59" s="7"/>
      <c r="M59" s="7"/>
      <c r="N59" s="7"/>
      <c r="O59" s="155"/>
      <c r="P59" s="7"/>
      <c r="Q59" s="7"/>
      <c r="R59" s="7"/>
      <c r="S59" s="7"/>
    </row>
    <row r="60" spans="1:19" ht="18" customHeight="1" x14ac:dyDescent="0.5">
      <c r="A60" s="7"/>
      <c r="B60" s="7"/>
      <c r="C60" s="7"/>
      <c r="D60" s="7"/>
      <c r="E60" s="189"/>
      <c r="F60" s="7"/>
      <c r="G60" s="7"/>
      <c r="H60" s="7"/>
      <c r="I60" s="7"/>
      <c r="J60" s="7"/>
      <c r="K60" s="7"/>
      <c r="L60" s="7"/>
      <c r="M60" s="7"/>
      <c r="N60" s="7"/>
      <c r="O60" s="155"/>
      <c r="P60" s="7"/>
      <c r="Q60" s="7"/>
      <c r="R60" s="7"/>
      <c r="S60" s="7"/>
    </row>
    <row r="61" spans="1:19" ht="18" customHeight="1" x14ac:dyDescent="0.5">
      <c r="A61" s="7"/>
      <c r="B61" s="7"/>
      <c r="C61" s="7"/>
      <c r="D61" s="7"/>
      <c r="E61" s="189"/>
      <c r="F61" s="7"/>
      <c r="G61" s="7"/>
      <c r="H61" s="7"/>
      <c r="I61" s="7"/>
      <c r="J61" s="7"/>
      <c r="K61" s="7"/>
      <c r="L61" s="7"/>
      <c r="M61" s="7"/>
      <c r="N61" s="7"/>
      <c r="O61" s="155"/>
      <c r="P61" s="7"/>
      <c r="Q61" s="7"/>
      <c r="R61" s="7"/>
      <c r="S61" s="7"/>
    </row>
    <row r="62" spans="1:19" ht="18" customHeight="1" x14ac:dyDescent="0.5">
      <c r="A62" s="7"/>
      <c r="B62" s="7"/>
      <c r="C62" s="7"/>
      <c r="D62" s="7"/>
      <c r="E62" s="189"/>
      <c r="F62" s="7"/>
      <c r="G62" s="7"/>
      <c r="H62" s="7"/>
      <c r="I62" s="7"/>
      <c r="J62" s="7"/>
      <c r="K62" s="7"/>
      <c r="L62" s="7"/>
      <c r="M62" s="7"/>
      <c r="N62" s="7"/>
      <c r="O62" s="155"/>
      <c r="P62" s="7"/>
      <c r="Q62" s="7"/>
      <c r="R62" s="7"/>
      <c r="S62" s="7"/>
    </row>
    <row r="63" spans="1:19" ht="18" customHeight="1" x14ac:dyDescent="0.5">
      <c r="A63" s="7"/>
      <c r="B63" s="7"/>
      <c r="C63" s="7"/>
      <c r="D63" s="7"/>
      <c r="E63" s="189"/>
      <c r="F63" s="7"/>
      <c r="G63" s="7"/>
      <c r="H63" s="7"/>
      <c r="I63" s="7"/>
      <c r="J63" s="7"/>
      <c r="K63" s="7"/>
      <c r="L63" s="7"/>
      <c r="M63" s="7"/>
      <c r="N63" s="7"/>
      <c r="O63" s="155"/>
      <c r="P63" s="7"/>
      <c r="Q63" s="7"/>
      <c r="R63" s="7"/>
      <c r="S63" s="7"/>
    </row>
    <row r="64" spans="1:19" ht="18" customHeight="1" x14ac:dyDescent="0.5">
      <c r="A64" s="7"/>
      <c r="B64" s="7"/>
      <c r="C64" s="7"/>
      <c r="D64" s="7"/>
      <c r="E64" s="189"/>
      <c r="F64" s="7"/>
      <c r="G64" s="7"/>
      <c r="H64" s="7"/>
      <c r="I64" s="7"/>
      <c r="J64" s="7"/>
      <c r="K64" s="7"/>
      <c r="L64" s="7"/>
      <c r="M64" s="7"/>
      <c r="N64" s="7"/>
      <c r="O64" s="155"/>
      <c r="P64" s="7"/>
      <c r="Q64" s="7"/>
      <c r="R64" s="7"/>
      <c r="S64" s="7"/>
    </row>
    <row r="65" spans="1:19" ht="18" customHeight="1" x14ac:dyDescent="0.5">
      <c r="A65" s="7"/>
      <c r="B65" s="7"/>
      <c r="C65" s="7"/>
      <c r="D65" s="7"/>
      <c r="E65" s="189"/>
      <c r="F65" s="7"/>
      <c r="G65" s="7"/>
      <c r="H65" s="7"/>
      <c r="I65" s="7"/>
      <c r="J65" s="7"/>
      <c r="K65" s="7"/>
      <c r="L65" s="7"/>
      <c r="M65" s="7"/>
      <c r="N65" s="7"/>
      <c r="O65" s="155"/>
      <c r="P65" s="7"/>
      <c r="Q65" s="7"/>
      <c r="R65" s="7"/>
      <c r="S65" s="7"/>
    </row>
    <row r="66" spans="1:19" ht="18" customHeight="1" x14ac:dyDescent="0.5">
      <c r="A66" s="7"/>
      <c r="B66" s="7"/>
      <c r="C66" s="7"/>
      <c r="D66" s="7"/>
      <c r="E66" s="189"/>
      <c r="F66" s="7"/>
      <c r="G66" s="7"/>
      <c r="H66" s="7"/>
      <c r="I66" s="7"/>
      <c r="J66" s="7"/>
      <c r="K66" s="7"/>
      <c r="L66" s="7"/>
      <c r="M66" s="7"/>
      <c r="N66" s="7"/>
      <c r="O66" s="155"/>
      <c r="P66" s="7"/>
      <c r="Q66" s="7"/>
      <c r="R66" s="7"/>
      <c r="S66" s="7"/>
    </row>
    <row r="67" spans="1:19" ht="18" customHeight="1" x14ac:dyDescent="0.5">
      <c r="A67" s="7"/>
      <c r="B67" s="7"/>
      <c r="C67" s="7"/>
      <c r="D67" s="7"/>
      <c r="E67" s="189"/>
      <c r="F67" s="7"/>
      <c r="G67" s="7"/>
      <c r="H67" s="7"/>
      <c r="I67" s="7"/>
      <c r="J67" s="7"/>
      <c r="K67" s="7"/>
      <c r="L67" s="7"/>
      <c r="M67" s="7"/>
      <c r="N67" s="7"/>
      <c r="O67" s="155"/>
      <c r="P67" s="7"/>
      <c r="Q67" s="7"/>
      <c r="R67" s="7"/>
      <c r="S67" s="7"/>
    </row>
    <row r="68" spans="1:19" ht="18" customHeight="1" x14ac:dyDescent="0.5">
      <c r="A68" s="7"/>
      <c r="B68" s="7"/>
      <c r="C68" s="7"/>
      <c r="D68" s="7"/>
      <c r="E68" s="189"/>
      <c r="F68" s="7"/>
      <c r="G68" s="7"/>
      <c r="H68" s="7"/>
      <c r="I68" s="7"/>
      <c r="J68" s="7"/>
      <c r="K68" s="7"/>
      <c r="L68" s="7"/>
      <c r="M68" s="7"/>
      <c r="N68" s="7"/>
      <c r="O68" s="155"/>
      <c r="P68" s="7"/>
      <c r="Q68" s="7"/>
      <c r="R68" s="7"/>
      <c r="S68" s="7"/>
    </row>
    <row r="69" spans="1:19" ht="18" customHeight="1" x14ac:dyDescent="0.5">
      <c r="A69" s="7"/>
      <c r="B69" s="7"/>
      <c r="C69" s="7"/>
      <c r="D69" s="7"/>
      <c r="E69" s="189"/>
      <c r="F69" s="7"/>
      <c r="G69" s="7"/>
      <c r="H69" s="7"/>
      <c r="I69" s="7"/>
      <c r="J69" s="7"/>
      <c r="K69" s="7"/>
      <c r="L69" s="7"/>
      <c r="M69" s="7"/>
      <c r="N69" s="7"/>
      <c r="O69" s="155"/>
      <c r="P69" s="7"/>
      <c r="Q69" s="7"/>
      <c r="R69" s="7"/>
      <c r="S69" s="7"/>
    </row>
    <row r="70" spans="1:19" ht="18" customHeight="1" x14ac:dyDescent="0.5">
      <c r="A70" s="7"/>
      <c r="B70" s="7"/>
      <c r="C70" s="7"/>
      <c r="D70" s="7"/>
      <c r="E70" s="189"/>
      <c r="F70" s="7"/>
      <c r="G70" s="7"/>
      <c r="H70" s="7"/>
      <c r="I70" s="7"/>
      <c r="J70" s="7"/>
      <c r="K70" s="7"/>
      <c r="L70" s="7"/>
      <c r="M70" s="7"/>
      <c r="N70" s="7"/>
      <c r="O70" s="155"/>
      <c r="P70" s="7"/>
      <c r="Q70" s="7"/>
      <c r="R70" s="7"/>
      <c r="S70" s="7"/>
    </row>
    <row r="71" spans="1:19" ht="18" customHeight="1" x14ac:dyDescent="0.5">
      <c r="A71" s="7"/>
      <c r="B71" s="7"/>
      <c r="C71" s="7"/>
      <c r="D71" s="7"/>
      <c r="E71" s="189"/>
      <c r="F71" s="7"/>
      <c r="G71" s="7"/>
      <c r="H71" s="7"/>
      <c r="I71" s="7"/>
      <c r="J71" s="7"/>
      <c r="K71" s="7"/>
      <c r="L71" s="7"/>
      <c r="M71" s="7"/>
      <c r="N71" s="7"/>
      <c r="O71" s="155"/>
      <c r="P71" s="7"/>
      <c r="Q71" s="7"/>
      <c r="R71" s="7"/>
      <c r="S71" s="7"/>
    </row>
    <row r="72" spans="1:19" ht="18" customHeight="1" x14ac:dyDescent="0.5">
      <c r="A72" s="7"/>
      <c r="B72" s="7"/>
      <c r="C72" s="7"/>
      <c r="D72" s="7"/>
      <c r="E72" s="189"/>
      <c r="F72" s="7"/>
      <c r="G72" s="7"/>
      <c r="H72" s="7"/>
      <c r="I72" s="7"/>
      <c r="J72" s="7"/>
      <c r="K72" s="7"/>
      <c r="L72" s="7"/>
      <c r="M72" s="7"/>
      <c r="N72" s="7"/>
      <c r="O72" s="155"/>
      <c r="P72" s="7"/>
      <c r="Q72" s="7"/>
      <c r="R72" s="7"/>
      <c r="S72" s="7"/>
    </row>
    <row r="73" spans="1:19" ht="18" customHeight="1" x14ac:dyDescent="0.5">
      <c r="A73" s="7"/>
      <c r="B73" s="7"/>
      <c r="C73" s="7"/>
      <c r="D73" s="7"/>
      <c r="E73" s="189"/>
      <c r="F73" s="7"/>
      <c r="G73" s="7"/>
      <c r="H73" s="7"/>
      <c r="I73" s="7"/>
      <c r="J73" s="7"/>
      <c r="K73" s="7"/>
      <c r="L73" s="7"/>
      <c r="M73" s="7"/>
      <c r="N73" s="7"/>
      <c r="O73" s="155"/>
      <c r="P73" s="7"/>
      <c r="Q73" s="7"/>
      <c r="R73" s="7"/>
      <c r="S73" s="7"/>
    </row>
    <row r="74" spans="1:19" ht="18" customHeight="1" x14ac:dyDescent="0.5">
      <c r="A74" s="7"/>
      <c r="B74" s="7"/>
      <c r="C74" s="7"/>
      <c r="D74" s="7"/>
      <c r="E74" s="189"/>
      <c r="F74" s="7"/>
      <c r="G74" s="7"/>
      <c r="H74" s="7"/>
      <c r="I74" s="7"/>
      <c r="J74" s="7"/>
      <c r="K74" s="7"/>
      <c r="L74" s="7"/>
      <c r="M74" s="7"/>
      <c r="N74" s="7"/>
      <c r="O74" s="155"/>
      <c r="P74" s="7"/>
      <c r="Q74" s="7"/>
      <c r="R74" s="7"/>
      <c r="S74" s="7"/>
    </row>
    <row r="75" spans="1:19" ht="18" customHeight="1" x14ac:dyDescent="0.5">
      <c r="A75" s="7"/>
      <c r="B75" s="7"/>
      <c r="C75" s="7"/>
      <c r="D75" s="7"/>
      <c r="E75" s="189"/>
      <c r="F75" s="7"/>
      <c r="G75" s="7"/>
      <c r="H75" s="7"/>
      <c r="I75" s="7"/>
      <c r="J75" s="7"/>
      <c r="K75" s="7"/>
      <c r="L75" s="7"/>
      <c r="M75" s="7"/>
      <c r="N75" s="7"/>
      <c r="O75" s="155"/>
      <c r="P75" s="7"/>
      <c r="Q75" s="7"/>
      <c r="R75" s="7"/>
      <c r="S75" s="7"/>
    </row>
    <row r="76" spans="1:19" ht="18" customHeight="1" x14ac:dyDescent="0.5">
      <c r="A76" s="7"/>
      <c r="B76" s="7"/>
      <c r="C76" s="7"/>
      <c r="D76" s="7"/>
      <c r="E76" s="189"/>
      <c r="F76" s="7"/>
      <c r="G76" s="7"/>
      <c r="H76" s="7"/>
      <c r="I76" s="7"/>
      <c r="J76" s="7"/>
      <c r="K76" s="7"/>
      <c r="L76" s="7"/>
      <c r="M76" s="7"/>
      <c r="N76" s="7"/>
      <c r="O76" s="155"/>
      <c r="P76" s="7"/>
      <c r="Q76" s="7"/>
      <c r="R76" s="7"/>
      <c r="S76" s="7"/>
    </row>
    <row r="77" spans="1:19" ht="18" customHeight="1" x14ac:dyDescent="0.5">
      <c r="A77" s="7"/>
      <c r="B77" s="7"/>
      <c r="C77" s="7"/>
      <c r="D77" s="7"/>
      <c r="E77" s="189"/>
      <c r="F77" s="7"/>
      <c r="G77" s="7"/>
      <c r="H77" s="7"/>
      <c r="I77" s="7"/>
      <c r="J77" s="7"/>
      <c r="K77" s="7"/>
      <c r="L77" s="7"/>
      <c r="M77" s="7"/>
      <c r="N77" s="7"/>
      <c r="O77" s="155"/>
      <c r="P77" s="7"/>
      <c r="Q77" s="7"/>
      <c r="R77" s="7"/>
      <c r="S77" s="7"/>
    </row>
    <row r="78" spans="1:19" ht="18" customHeight="1" x14ac:dyDescent="0.5">
      <c r="A78" s="7"/>
      <c r="B78" s="7"/>
      <c r="C78" s="7"/>
      <c r="D78" s="7"/>
      <c r="E78" s="189"/>
      <c r="F78" s="7"/>
      <c r="G78" s="7"/>
      <c r="H78" s="7"/>
      <c r="I78" s="7"/>
      <c r="J78" s="7"/>
      <c r="K78" s="7"/>
      <c r="L78" s="7"/>
      <c r="M78" s="7"/>
      <c r="N78" s="7"/>
      <c r="O78" s="155"/>
      <c r="P78" s="7"/>
      <c r="Q78" s="7"/>
      <c r="R78" s="7"/>
      <c r="S78" s="7"/>
    </row>
    <row r="79" spans="1:19" ht="18" customHeight="1" x14ac:dyDescent="0.5">
      <c r="A79" s="7"/>
      <c r="B79" s="7"/>
      <c r="C79" s="7"/>
      <c r="D79" s="7"/>
      <c r="E79" s="189"/>
      <c r="F79" s="7"/>
      <c r="G79" s="7"/>
      <c r="H79" s="7"/>
      <c r="I79" s="7"/>
      <c r="J79" s="7"/>
      <c r="K79" s="7"/>
      <c r="L79" s="7"/>
      <c r="M79" s="7"/>
      <c r="N79" s="7"/>
      <c r="O79" s="155"/>
      <c r="P79" s="7"/>
      <c r="Q79" s="7"/>
      <c r="R79" s="7"/>
      <c r="S79" s="7"/>
    </row>
  </sheetData>
  <mergeCells count="31">
    <mergeCell ref="K3:M5"/>
    <mergeCell ref="N3:P5"/>
    <mergeCell ref="Q3:S4"/>
    <mergeCell ref="S5:S6"/>
    <mergeCell ref="E6:E7"/>
    <mergeCell ref="F6:F7"/>
    <mergeCell ref="G6:G7"/>
    <mergeCell ref="H6:H7"/>
    <mergeCell ref="I6:I7"/>
    <mergeCell ref="P6:P7"/>
    <mergeCell ref="A3:A7"/>
    <mergeCell ref="B3:B7"/>
    <mergeCell ref="C3:C7"/>
    <mergeCell ref="D3:D7"/>
    <mergeCell ref="E3:J3"/>
    <mergeCell ref="B14:J14"/>
    <mergeCell ref="B15:J15"/>
    <mergeCell ref="B16:K16"/>
    <mergeCell ref="A1:S1"/>
    <mergeCell ref="B11:D11"/>
    <mergeCell ref="J6:J7"/>
    <mergeCell ref="K6:K7"/>
    <mergeCell ref="L6:L7"/>
    <mergeCell ref="M6:M7"/>
    <mergeCell ref="N6:N7"/>
    <mergeCell ref="O6:O7"/>
    <mergeCell ref="E4:H5"/>
    <mergeCell ref="I4:J5"/>
    <mergeCell ref="Q5:Q6"/>
    <mergeCell ref="R5:R6"/>
    <mergeCell ref="A2:S2"/>
  </mergeCells>
  <printOptions horizontalCentered="1"/>
  <pageMargins left="0.19685039370078741" right="0.19685039370078741" top="0.59055118110236227" bottom="0.51181102362204722" header="0" footer="0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view="pageBreakPreview" zoomScale="85" zoomScaleNormal="85" zoomScaleSheetLayoutView="85" workbookViewId="0">
      <selection activeCell="K19" sqref="K19"/>
    </sheetView>
  </sheetViews>
  <sheetFormatPr defaultColWidth="9" defaultRowHeight="21.75" x14ac:dyDescent="0.5"/>
  <cols>
    <col min="1" max="1" width="6" style="105" customWidth="1"/>
    <col min="2" max="2" width="13" style="105" customWidth="1"/>
    <col min="3" max="3" width="34.875" style="105" customWidth="1"/>
    <col min="4" max="4" width="15.25" style="105" customWidth="1"/>
    <col min="5" max="5" width="7.125" style="105" customWidth="1"/>
    <col min="6" max="6" width="9.625" style="105" customWidth="1"/>
    <col min="7" max="8" width="7.125" style="105" customWidth="1"/>
    <col min="9" max="9" width="9.375" style="105" customWidth="1"/>
    <col min="10" max="10" width="10.75" style="105" customWidth="1"/>
    <col min="11" max="11" width="16" style="105" customWidth="1"/>
    <col min="12" max="12" width="13.125" style="105" customWidth="1"/>
    <col min="13" max="13" width="12.125" style="105" customWidth="1"/>
    <col min="14" max="14" width="7.125" style="105" customWidth="1"/>
    <col min="15" max="15" width="7.75" style="105" customWidth="1"/>
    <col min="16" max="16" width="8.75" style="105" customWidth="1"/>
    <col min="17" max="17" width="8.625" style="105" customWidth="1"/>
    <col min="18" max="18" width="9" style="105" customWidth="1"/>
    <col min="19" max="19" width="11.5" style="105" customWidth="1"/>
    <col min="20" max="16384" width="9" style="105"/>
  </cols>
  <sheetData>
    <row r="1" spans="1:19" ht="24" customHeight="1" x14ac:dyDescent="0.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</row>
    <row r="2" spans="1:19" ht="24.75" thickBot="1" x14ac:dyDescent="0.55000000000000004">
      <c r="A2" s="602" t="s">
        <v>380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</row>
    <row r="3" spans="1:19" ht="22.5" thickBot="1" x14ac:dyDescent="0.55000000000000004">
      <c r="A3" s="557" t="s">
        <v>2</v>
      </c>
      <c r="B3" s="560" t="s">
        <v>3</v>
      </c>
      <c r="C3" s="563" t="s">
        <v>145</v>
      </c>
      <c r="D3" s="563" t="s">
        <v>4</v>
      </c>
      <c r="E3" s="566" t="s">
        <v>5</v>
      </c>
      <c r="F3" s="567"/>
      <c r="G3" s="567"/>
      <c r="H3" s="567"/>
      <c r="I3" s="567"/>
      <c r="J3" s="568"/>
      <c r="K3" s="545" t="s">
        <v>6</v>
      </c>
      <c r="L3" s="546"/>
      <c r="M3" s="547"/>
      <c r="N3" s="545" t="s">
        <v>7</v>
      </c>
      <c r="O3" s="546"/>
      <c r="P3" s="547"/>
      <c r="Q3" s="578" t="s">
        <v>8</v>
      </c>
      <c r="R3" s="579"/>
      <c r="S3" s="580"/>
    </row>
    <row r="4" spans="1:19" x14ac:dyDescent="0.5">
      <c r="A4" s="558"/>
      <c r="B4" s="561"/>
      <c r="C4" s="564"/>
      <c r="D4" s="564"/>
      <c r="E4" s="584" t="s">
        <v>9</v>
      </c>
      <c r="F4" s="585"/>
      <c r="G4" s="585"/>
      <c r="H4" s="586"/>
      <c r="I4" s="568" t="s">
        <v>10</v>
      </c>
      <c r="J4" s="586"/>
      <c r="K4" s="548"/>
      <c r="L4" s="549"/>
      <c r="M4" s="550"/>
      <c r="N4" s="548"/>
      <c r="O4" s="549"/>
      <c r="P4" s="550"/>
      <c r="Q4" s="581"/>
      <c r="R4" s="582"/>
      <c r="S4" s="583"/>
    </row>
    <row r="5" spans="1:19" x14ac:dyDescent="0.5">
      <c r="A5" s="558"/>
      <c r="B5" s="561"/>
      <c r="C5" s="564"/>
      <c r="D5" s="564"/>
      <c r="E5" s="587"/>
      <c r="F5" s="588"/>
      <c r="G5" s="588"/>
      <c r="H5" s="589"/>
      <c r="I5" s="590"/>
      <c r="J5" s="589"/>
      <c r="K5" s="548"/>
      <c r="L5" s="549"/>
      <c r="M5" s="550"/>
      <c r="N5" s="548"/>
      <c r="O5" s="549"/>
      <c r="P5" s="550"/>
      <c r="Q5" s="603" t="s">
        <v>11</v>
      </c>
      <c r="R5" s="605" t="s">
        <v>12</v>
      </c>
      <c r="S5" s="595" t="s">
        <v>13</v>
      </c>
    </row>
    <row r="6" spans="1:19" x14ac:dyDescent="0.5">
      <c r="A6" s="558"/>
      <c r="B6" s="561"/>
      <c r="C6" s="564"/>
      <c r="D6" s="564"/>
      <c r="E6" s="597" t="s">
        <v>14</v>
      </c>
      <c r="F6" s="553" t="s">
        <v>15</v>
      </c>
      <c r="G6" s="553" t="s">
        <v>16</v>
      </c>
      <c r="H6" s="551" t="s">
        <v>17</v>
      </c>
      <c r="I6" s="553" t="s">
        <v>18</v>
      </c>
      <c r="J6" s="551" t="s">
        <v>19</v>
      </c>
      <c r="K6" s="555" t="s">
        <v>20</v>
      </c>
      <c r="L6" s="572" t="s">
        <v>21</v>
      </c>
      <c r="M6" s="574" t="s">
        <v>22</v>
      </c>
      <c r="N6" s="548" t="s">
        <v>23</v>
      </c>
      <c r="O6" s="576" t="s">
        <v>24</v>
      </c>
      <c r="P6" s="550" t="s">
        <v>25</v>
      </c>
      <c r="Q6" s="604"/>
      <c r="R6" s="606"/>
      <c r="S6" s="596"/>
    </row>
    <row r="7" spans="1:19" ht="22.5" thickBot="1" x14ac:dyDescent="0.55000000000000004">
      <c r="A7" s="559"/>
      <c r="B7" s="562"/>
      <c r="C7" s="565"/>
      <c r="D7" s="565"/>
      <c r="E7" s="598"/>
      <c r="F7" s="554"/>
      <c r="G7" s="554"/>
      <c r="H7" s="552"/>
      <c r="I7" s="554"/>
      <c r="J7" s="552"/>
      <c r="K7" s="556"/>
      <c r="L7" s="573"/>
      <c r="M7" s="575"/>
      <c r="N7" s="556"/>
      <c r="O7" s="577"/>
      <c r="P7" s="575"/>
      <c r="Q7" s="106" t="s">
        <v>26</v>
      </c>
      <c r="R7" s="107" t="s">
        <v>26</v>
      </c>
      <c r="S7" s="108" t="s">
        <v>27</v>
      </c>
    </row>
    <row r="8" spans="1:19" s="111" customFormat="1" x14ac:dyDescent="0.2">
      <c r="A8" s="138">
        <v>1</v>
      </c>
      <c r="B8" s="138" t="s">
        <v>380</v>
      </c>
      <c r="C8" s="139" t="s">
        <v>381</v>
      </c>
      <c r="D8" s="140" t="s">
        <v>30</v>
      </c>
      <c r="E8" s="141">
        <v>6</v>
      </c>
      <c r="F8" s="142" t="s">
        <v>156</v>
      </c>
      <c r="G8" s="143" t="s">
        <v>157</v>
      </c>
      <c r="H8" s="144" t="s">
        <v>34</v>
      </c>
      <c r="I8" s="236">
        <v>12.754372</v>
      </c>
      <c r="J8" s="237">
        <v>101.022898</v>
      </c>
      <c r="K8" s="146" t="s">
        <v>37</v>
      </c>
      <c r="L8" s="142" t="s">
        <v>38</v>
      </c>
      <c r="M8" s="147" t="s">
        <v>38</v>
      </c>
      <c r="N8" s="148">
        <v>220</v>
      </c>
      <c r="O8" s="149">
        <v>13000</v>
      </c>
      <c r="P8" s="238">
        <v>200</v>
      </c>
      <c r="Q8" s="239" t="s">
        <v>341</v>
      </c>
      <c r="R8" s="151">
        <v>23255</v>
      </c>
      <c r="S8" s="152">
        <v>412700</v>
      </c>
    </row>
    <row r="9" spans="1:19" s="111" customFormat="1" x14ac:dyDescent="0.2">
      <c r="A9" s="240">
        <v>2</v>
      </c>
      <c r="B9" s="240" t="s">
        <v>380</v>
      </c>
      <c r="C9" s="241" t="s">
        <v>382</v>
      </c>
      <c r="D9" s="242" t="s">
        <v>30</v>
      </c>
      <c r="E9" s="243">
        <v>1</v>
      </c>
      <c r="F9" s="244" t="s">
        <v>156</v>
      </c>
      <c r="G9" s="245" t="s">
        <v>157</v>
      </c>
      <c r="H9" s="246" t="s">
        <v>34</v>
      </c>
      <c r="I9" s="247">
        <v>12.762601</v>
      </c>
      <c r="J9" s="248">
        <v>101.018934</v>
      </c>
      <c r="K9" s="249" t="s">
        <v>37</v>
      </c>
      <c r="L9" s="244" t="s">
        <v>38</v>
      </c>
      <c r="M9" s="250" t="s">
        <v>38</v>
      </c>
      <c r="N9" s="251">
        <v>112</v>
      </c>
      <c r="O9" s="252">
        <v>16200</v>
      </c>
      <c r="P9" s="250">
        <v>230</v>
      </c>
      <c r="Q9" s="253" t="s">
        <v>341</v>
      </c>
      <c r="R9" s="254">
        <v>242309</v>
      </c>
      <c r="S9" s="255">
        <v>514300</v>
      </c>
    </row>
    <row r="10" spans="1:19" s="111" customFormat="1" ht="22.5" thickBot="1" x14ac:dyDescent="0.25">
      <c r="A10" s="112">
        <v>3</v>
      </c>
      <c r="B10" s="112" t="s">
        <v>380</v>
      </c>
      <c r="C10" s="113" t="s">
        <v>383</v>
      </c>
      <c r="D10" s="109" t="s">
        <v>30</v>
      </c>
      <c r="E10" s="114">
        <v>5</v>
      </c>
      <c r="F10" s="115" t="s">
        <v>156</v>
      </c>
      <c r="G10" s="116" t="s">
        <v>157</v>
      </c>
      <c r="H10" s="117" t="s">
        <v>34</v>
      </c>
      <c r="I10" s="256">
        <v>12.755832</v>
      </c>
      <c r="J10" s="257">
        <v>101.037913</v>
      </c>
      <c r="K10" s="118" t="s">
        <v>37</v>
      </c>
      <c r="L10" s="115" t="s">
        <v>38</v>
      </c>
      <c r="M10" s="119" t="s">
        <v>38</v>
      </c>
      <c r="N10" s="120">
        <v>184</v>
      </c>
      <c r="O10" s="121">
        <v>5850</v>
      </c>
      <c r="P10" s="122">
        <v>175</v>
      </c>
      <c r="Q10" s="110" t="s">
        <v>341</v>
      </c>
      <c r="R10" s="123">
        <v>242309</v>
      </c>
      <c r="S10" s="124">
        <v>354300</v>
      </c>
    </row>
    <row r="11" spans="1:19" ht="22.5" thickBot="1" x14ac:dyDescent="0.55000000000000004">
      <c r="A11" s="258"/>
      <c r="B11" s="258"/>
      <c r="C11" s="633" t="s">
        <v>384</v>
      </c>
      <c r="D11" s="634"/>
      <c r="E11" s="126"/>
      <c r="F11" s="127"/>
      <c r="G11" s="128"/>
      <c r="H11" s="129"/>
      <c r="I11" s="130"/>
      <c r="J11" s="131"/>
      <c r="K11" s="125"/>
      <c r="L11" s="128"/>
      <c r="M11" s="129"/>
      <c r="N11" s="132"/>
      <c r="O11" s="133"/>
      <c r="P11" s="134"/>
      <c r="Q11" s="126"/>
      <c r="R11" s="135"/>
      <c r="S11" s="136">
        <f>SUM(S8:S10)</f>
        <v>1281300</v>
      </c>
    </row>
    <row r="12" spans="1:19" ht="24" x14ac:dyDescent="0.55000000000000004">
      <c r="S12" s="137" t="s">
        <v>304</v>
      </c>
    </row>
  </sheetData>
  <mergeCells count="28">
    <mergeCell ref="A1:S1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I4:J5"/>
    <mergeCell ref="Q5:Q6"/>
    <mergeCell ref="R5:R6"/>
    <mergeCell ref="S5:S6"/>
    <mergeCell ref="E6:E7"/>
    <mergeCell ref="P6:P7"/>
    <mergeCell ref="N6:N7"/>
    <mergeCell ref="O6:O7"/>
    <mergeCell ref="C11:D11"/>
    <mergeCell ref="J6:J7"/>
    <mergeCell ref="K6:K7"/>
    <mergeCell ref="L6:L7"/>
    <mergeCell ref="M6:M7"/>
    <mergeCell ref="F6:F7"/>
    <mergeCell ref="G6:G7"/>
    <mergeCell ref="H6:H7"/>
    <mergeCell ref="I6:I7"/>
  </mergeCells>
  <printOptions horizontalCentered="1"/>
  <pageMargins left="0.19685039370078741" right="0.19685039370078741" top="0.59055118110236227" bottom="0.74803149606299213" header="0.31496062992125984" footer="0.31496062992125984"/>
  <pageSetup paperSize="9" scale="63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tabSelected="1" view="pageBreakPreview" zoomScale="70" zoomScaleNormal="85" zoomScaleSheetLayoutView="70" workbookViewId="0">
      <selection activeCell="H23" sqref="H23"/>
    </sheetView>
  </sheetViews>
  <sheetFormatPr defaultColWidth="9" defaultRowHeight="21.75" x14ac:dyDescent="0.5"/>
  <cols>
    <col min="1" max="1" width="6.25" style="212" customWidth="1"/>
    <col min="2" max="2" width="11.875" style="212" customWidth="1"/>
    <col min="3" max="3" width="28.375" style="212" customWidth="1"/>
    <col min="4" max="4" width="17.5" style="212" customWidth="1"/>
    <col min="5" max="5" width="8.875" style="212" customWidth="1"/>
    <col min="6" max="6" width="10" style="212" customWidth="1"/>
    <col min="7" max="7" width="9.25" style="212" customWidth="1"/>
    <col min="8" max="8" width="8.25" style="212" customWidth="1"/>
    <col min="9" max="10" width="10.625" style="212" customWidth="1"/>
    <col min="11" max="11" width="16" style="212" customWidth="1"/>
    <col min="12" max="12" width="10.5" style="212" customWidth="1"/>
    <col min="13" max="13" width="9" style="212" customWidth="1"/>
    <col min="14" max="14" width="11.125" style="212" customWidth="1"/>
    <col min="15" max="15" width="9.75" style="212" customWidth="1"/>
    <col min="16" max="16" width="10.875" style="212" customWidth="1"/>
    <col min="17" max="18" width="9.125" style="212" customWidth="1"/>
    <col min="19" max="19" width="13.5" style="212" customWidth="1"/>
    <col min="20" max="16384" width="9" style="212"/>
  </cols>
  <sheetData>
    <row r="1" spans="1:20" x14ac:dyDescent="0.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</row>
    <row r="2" spans="1:20" ht="22.5" thickBot="1" x14ac:dyDescent="0.55000000000000004">
      <c r="A2" s="636" t="s">
        <v>360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</row>
    <row r="3" spans="1:20" ht="22.5" thickBot="1" x14ac:dyDescent="0.55000000000000004">
      <c r="A3" s="677" t="s">
        <v>2</v>
      </c>
      <c r="B3" s="680" t="s">
        <v>3</v>
      </c>
      <c r="C3" s="683" t="s">
        <v>145</v>
      </c>
      <c r="D3" s="683" t="s">
        <v>4</v>
      </c>
      <c r="E3" s="686" t="s">
        <v>5</v>
      </c>
      <c r="F3" s="687"/>
      <c r="G3" s="687"/>
      <c r="H3" s="687"/>
      <c r="I3" s="687"/>
      <c r="J3" s="665"/>
      <c r="K3" s="649" t="s">
        <v>6</v>
      </c>
      <c r="L3" s="650"/>
      <c r="M3" s="651"/>
      <c r="N3" s="649" t="s">
        <v>7</v>
      </c>
      <c r="O3" s="650"/>
      <c r="P3" s="651"/>
      <c r="Q3" s="653" t="s">
        <v>8</v>
      </c>
      <c r="R3" s="654"/>
      <c r="S3" s="655"/>
    </row>
    <row r="4" spans="1:20" x14ac:dyDescent="0.5">
      <c r="A4" s="678"/>
      <c r="B4" s="681"/>
      <c r="C4" s="684"/>
      <c r="D4" s="684"/>
      <c r="E4" s="659" t="s">
        <v>9</v>
      </c>
      <c r="F4" s="660"/>
      <c r="G4" s="660"/>
      <c r="H4" s="661"/>
      <c r="I4" s="665" t="s">
        <v>10</v>
      </c>
      <c r="J4" s="661"/>
      <c r="K4" s="644"/>
      <c r="L4" s="652"/>
      <c r="M4" s="648"/>
      <c r="N4" s="644"/>
      <c r="O4" s="652"/>
      <c r="P4" s="648"/>
      <c r="Q4" s="656"/>
      <c r="R4" s="657"/>
      <c r="S4" s="658"/>
    </row>
    <row r="5" spans="1:20" x14ac:dyDescent="0.5">
      <c r="A5" s="678"/>
      <c r="B5" s="681"/>
      <c r="C5" s="684"/>
      <c r="D5" s="684"/>
      <c r="E5" s="662"/>
      <c r="F5" s="663"/>
      <c r="G5" s="663"/>
      <c r="H5" s="664"/>
      <c r="I5" s="666"/>
      <c r="J5" s="664"/>
      <c r="K5" s="644"/>
      <c r="L5" s="652"/>
      <c r="M5" s="648"/>
      <c r="N5" s="644"/>
      <c r="O5" s="652"/>
      <c r="P5" s="648"/>
      <c r="Q5" s="667" t="s">
        <v>11</v>
      </c>
      <c r="R5" s="669" t="s">
        <v>12</v>
      </c>
      <c r="S5" s="671" t="s">
        <v>13</v>
      </c>
    </row>
    <row r="6" spans="1:20" x14ac:dyDescent="0.5">
      <c r="A6" s="678"/>
      <c r="B6" s="681"/>
      <c r="C6" s="684"/>
      <c r="D6" s="684"/>
      <c r="E6" s="673" t="s">
        <v>14</v>
      </c>
      <c r="F6" s="675" t="s">
        <v>15</v>
      </c>
      <c r="G6" s="675" t="s">
        <v>16</v>
      </c>
      <c r="H6" s="688" t="s">
        <v>17</v>
      </c>
      <c r="I6" s="675" t="s">
        <v>18</v>
      </c>
      <c r="J6" s="688" t="s">
        <v>19</v>
      </c>
      <c r="K6" s="690" t="s">
        <v>20</v>
      </c>
      <c r="L6" s="640" t="s">
        <v>21</v>
      </c>
      <c r="M6" s="642" t="s">
        <v>22</v>
      </c>
      <c r="N6" s="644" t="s">
        <v>23</v>
      </c>
      <c r="O6" s="646" t="s">
        <v>24</v>
      </c>
      <c r="P6" s="648" t="s">
        <v>25</v>
      </c>
      <c r="Q6" s="668"/>
      <c r="R6" s="670"/>
      <c r="S6" s="672"/>
    </row>
    <row r="7" spans="1:20" ht="33" customHeight="1" thickBot="1" x14ac:dyDescent="0.55000000000000004">
      <c r="A7" s="679"/>
      <c r="B7" s="682"/>
      <c r="C7" s="685"/>
      <c r="D7" s="685"/>
      <c r="E7" s="674"/>
      <c r="F7" s="676"/>
      <c r="G7" s="676"/>
      <c r="H7" s="689"/>
      <c r="I7" s="676"/>
      <c r="J7" s="689"/>
      <c r="K7" s="645"/>
      <c r="L7" s="641"/>
      <c r="M7" s="643"/>
      <c r="N7" s="645"/>
      <c r="O7" s="647"/>
      <c r="P7" s="643"/>
      <c r="Q7" s="213" t="s">
        <v>26</v>
      </c>
      <c r="R7" s="214" t="s">
        <v>26</v>
      </c>
      <c r="S7" s="215" t="s">
        <v>27</v>
      </c>
    </row>
    <row r="8" spans="1:20" s="222" customFormat="1" ht="29.25" customHeight="1" x14ac:dyDescent="0.2">
      <c r="A8" s="216">
        <v>1</v>
      </c>
      <c r="B8" s="216" t="s">
        <v>373</v>
      </c>
      <c r="C8" s="217" t="s">
        <v>374</v>
      </c>
      <c r="D8" s="218" t="s">
        <v>30</v>
      </c>
      <c r="E8" s="216">
        <v>6</v>
      </c>
      <c r="F8" s="216" t="s">
        <v>361</v>
      </c>
      <c r="G8" s="216" t="s">
        <v>137</v>
      </c>
      <c r="H8" s="216" t="s">
        <v>34</v>
      </c>
      <c r="I8" s="219">
        <v>13.006888</v>
      </c>
      <c r="J8" s="219">
        <v>101.55193199999999</v>
      </c>
      <c r="K8" s="216" t="s">
        <v>37</v>
      </c>
      <c r="L8" s="216" t="s">
        <v>38</v>
      </c>
      <c r="M8" s="216" t="s">
        <v>38</v>
      </c>
      <c r="N8" s="220">
        <v>500</v>
      </c>
      <c r="O8" s="220">
        <v>21190</v>
      </c>
      <c r="P8" s="220">
        <v>100</v>
      </c>
      <c r="Q8" s="216" t="s">
        <v>362</v>
      </c>
      <c r="R8" s="216" t="s">
        <v>363</v>
      </c>
      <c r="S8" s="221">
        <v>499000</v>
      </c>
    </row>
    <row r="9" spans="1:20" s="222" customFormat="1" ht="29.25" customHeight="1" x14ac:dyDescent="0.2">
      <c r="A9" s="223">
        <v>2</v>
      </c>
      <c r="B9" s="216" t="s">
        <v>373</v>
      </c>
      <c r="C9" s="224" t="s">
        <v>375</v>
      </c>
      <c r="D9" s="225" t="s">
        <v>30</v>
      </c>
      <c r="E9" s="223">
        <v>6</v>
      </c>
      <c r="F9" s="223" t="str">
        <f t="shared" ref="F9:H10" si="0">F8</f>
        <v>ชุมแสง</v>
      </c>
      <c r="G9" s="223" t="str">
        <f t="shared" si="0"/>
        <v>วังจันทร์</v>
      </c>
      <c r="H9" s="223" t="str">
        <f t="shared" si="0"/>
        <v>ระยอง</v>
      </c>
      <c r="I9" s="226">
        <v>12.987415</v>
      </c>
      <c r="J9" s="226">
        <v>101.55274</v>
      </c>
      <c r="K9" s="223" t="s">
        <v>37</v>
      </c>
      <c r="L9" s="223" t="s">
        <v>38</v>
      </c>
      <c r="M9" s="223" t="s">
        <v>38</v>
      </c>
      <c r="N9" s="227">
        <v>500</v>
      </c>
      <c r="O9" s="227">
        <v>21190</v>
      </c>
      <c r="P9" s="227">
        <v>100</v>
      </c>
      <c r="Q9" s="223" t="str">
        <f t="shared" ref="Q9:R10" si="1">Q8</f>
        <v>พ.ค.63</v>
      </c>
      <c r="R9" s="223" t="str">
        <f t="shared" si="1"/>
        <v>ส.ค.63</v>
      </c>
      <c r="S9" s="228">
        <v>499000</v>
      </c>
    </row>
    <row r="10" spans="1:20" s="222" customFormat="1" ht="29.25" customHeight="1" x14ac:dyDescent="0.2">
      <c r="A10" s="216">
        <v>3</v>
      </c>
      <c r="B10" s="216" t="s">
        <v>373</v>
      </c>
      <c r="C10" s="224" t="s">
        <v>376</v>
      </c>
      <c r="D10" s="225" t="s">
        <v>30</v>
      </c>
      <c r="E10" s="223">
        <v>6</v>
      </c>
      <c r="F10" s="223" t="str">
        <f t="shared" si="0"/>
        <v>ชุมแสง</v>
      </c>
      <c r="G10" s="223" t="str">
        <f t="shared" si="0"/>
        <v>วังจันทร์</v>
      </c>
      <c r="H10" s="223" t="str">
        <f t="shared" si="0"/>
        <v>ระยอง</v>
      </c>
      <c r="I10" s="226">
        <v>12.977916</v>
      </c>
      <c r="J10" s="226">
        <v>101.552459</v>
      </c>
      <c r="K10" s="223" t="s">
        <v>37</v>
      </c>
      <c r="L10" s="223" t="s">
        <v>38</v>
      </c>
      <c r="M10" s="223" t="s">
        <v>38</v>
      </c>
      <c r="N10" s="227">
        <v>500</v>
      </c>
      <c r="O10" s="227">
        <v>21190</v>
      </c>
      <c r="P10" s="227">
        <v>200</v>
      </c>
      <c r="Q10" s="223" t="str">
        <f t="shared" si="1"/>
        <v>พ.ค.63</v>
      </c>
      <c r="R10" s="223" t="str">
        <f t="shared" si="1"/>
        <v>ส.ค.63</v>
      </c>
      <c r="S10" s="228">
        <v>499000</v>
      </c>
    </row>
    <row r="11" spans="1:20" s="3" customFormat="1" ht="43.5" x14ac:dyDescent="0.2">
      <c r="A11" s="704">
        <v>4</v>
      </c>
      <c r="B11" s="705" t="s">
        <v>373</v>
      </c>
      <c r="C11" s="706" t="s">
        <v>135</v>
      </c>
      <c r="D11" s="707" t="s">
        <v>30</v>
      </c>
      <c r="E11" s="707">
        <v>3</v>
      </c>
      <c r="F11" s="708" t="s">
        <v>136</v>
      </c>
      <c r="G11" s="708" t="s">
        <v>137</v>
      </c>
      <c r="H11" s="708" t="s">
        <v>34</v>
      </c>
      <c r="I11" s="708" t="s">
        <v>138</v>
      </c>
      <c r="J11" s="708" t="s">
        <v>139</v>
      </c>
      <c r="K11" s="709" t="s">
        <v>37</v>
      </c>
      <c r="L11" s="707" t="s">
        <v>38</v>
      </c>
      <c r="M11" s="707" t="s">
        <v>38</v>
      </c>
      <c r="N11" s="710">
        <v>1000</v>
      </c>
      <c r="O11" s="711">
        <v>50000</v>
      </c>
      <c r="P11" s="707">
        <v>245</v>
      </c>
      <c r="Q11" s="712">
        <v>23102</v>
      </c>
      <c r="R11" s="712">
        <v>23255</v>
      </c>
      <c r="S11" s="713">
        <v>276000</v>
      </c>
      <c r="T11" s="3" t="s">
        <v>497</v>
      </c>
    </row>
    <row r="12" spans="1:20" s="222" customFormat="1" ht="42.75" customHeight="1" x14ac:dyDescent="0.2">
      <c r="A12" s="223">
        <v>5</v>
      </c>
      <c r="B12" s="216" t="s">
        <v>373</v>
      </c>
      <c r="C12" s="224" t="s">
        <v>377</v>
      </c>
      <c r="D12" s="225" t="s">
        <v>364</v>
      </c>
      <c r="E12" s="223">
        <v>2</v>
      </c>
      <c r="F12" s="223" t="s">
        <v>365</v>
      </c>
      <c r="G12" s="223" t="str">
        <f t="shared" ref="G12:H12" si="2">G10</f>
        <v>วังจันทร์</v>
      </c>
      <c r="H12" s="223" t="str">
        <f t="shared" si="2"/>
        <v>ระยอง</v>
      </c>
      <c r="I12" s="230" t="s">
        <v>366</v>
      </c>
      <c r="J12" s="230" t="s">
        <v>367</v>
      </c>
      <c r="K12" s="229" t="s">
        <v>37</v>
      </c>
      <c r="L12" s="229" t="s">
        <v>38</v>
      </c>
      <c r="M12" s="229" t="s">
        <v>38</v>
      </c>
      <c r="N12" s="227">
        <v>4075</v>
      </c>
      <c r="O12" s="227"/>
      <c r="P12" s="227">
        <v>190</v>
      </c>
      <c r="Q12" s="223" t="str">
        <f t="shared" ref="Q12:R12" si="3">Q10</f>
        <v>พ.ค.63</v>
      </c>
      <c r="R12" s="223" t="str">
        <f t="shared" si="3"/>
        <v>ส.ค.63</v>
      </c>
      <c r="S12" s="228">
        <v>369900</v>
      </c>
    </row>
    <row r="13" spans="1:20" s="222" customFormat="1" ht="42.75" customHeight="1" x14ac:dyDescent="0.2">
      <c r="A13" s="216">
        <v>6</v>
      </c>
      <c r="B13" s="216" t="s">
        <v>373</v>
      </c>
      <c r="C13" s="224" t="s">
        <v>377</v>
      </c>
      <c r="D13" s="225" t="s">
        <v>364</v>
      </c>
      <c r="E13" s="223" t="s">
        <v>368</v>
      </c>
      <c r="F13" s="223" t="s">
        <v>365</v>
      </c>
      <c r="G13" s="223" t="str">
        <f t="shared" ref="G13:H13" si="4">G12</f>
        <v>วังจันทร์</v>
      </c>
      <c r="H13" s="223" t="str">
        <f t="shared" si="4"/>
        <v>ระยอง</v>
      </c>
      <c r="I13" s="230" t="s">
        <v>369</v>
      </c>
      <c r="J13" s="230" t="s">
        <v>370</v>
      </c>
      <c r="K13" s="229" t="s">
        <v>37</v>
      </c>
      <c r="L13" s="229" t="s">
        <v>38</v>
      </c>
      <c r="M13" s="229" t="s">
        <v>38</v>
      </c>
      <c r="N13" s="227">
        <v>11281.25</v>
      </c>
      <c r="O13" s="227"/>
      <c r="P13" s="227">
        <v>940</v>
      </c>
      <c r="Q13" s="223" t="str">
        <f t="shared" ref="Q13:R13" si="5">Q12</f>
        <v>พ.ค.63</v>
      </c>
      <c r="R13" s="223" t="str">
        <f t="shared" si="5"/>
        <v>ส.ค.63</v>
      </c>
      <c r="S13" s="228">
        <v>9872700</v>
      </c>
    </row>
    <row r="14" spans="1:20" s="222" customFormat="1" ht="42.75" customHeight="1" x14ac:dyDescent="0.2">
      <c r="A14" s="223">
        <v>7</v>
      </c>
      <c r="B14" s="216" t="s">
        <v>373</v>
      </c>
      <c r="C14" s="224" t="s">
        <v>377</v>
      </c>
      <c r="D14" s="225" t="s">
        <v>364</v>
      </c>
      <c r="E14" s="223">
        <v>4</v>
      </c>
      <c r="F14" s="223" t="s">
        <v>365</v>
      </c>
      <c r="G14" s="223" t="str">
        <f t="shared" ref="G14:H14" si="6">G13</f>
        <v>วังจันทร์</v>
      </c>
      <c r="H14" s="223" t="str">
        <f t="shared" si="6"/>
        <v>ระยอง</v>
      </c>
      <c r="I14" s="230" t="s">
        <v>378</v>
      </c>
      <c r="J14" s="230" t="s">
        <v>379</v>
      </c>
      <c r="K14" s="229" t="s">
        <v>37</v>
      </c>
      <c r="L14" s="229" t="s">
        <v>38</v>
      </c>
      <c r="M14" s="229" t="s">
        <v>38</v>
      </c>
      <c r="N14" s="227">
        <v>10012.5</v>
      </c>
      <c r="O14" s="227"/>
      <c r="P14" s="227">
        <v>391</v>
      </c>
      <c r="Q14" s="223" t="str">
        <f t="shared" ref="Q14:R14" si="7">Q13</f>
        <v>พ.ค.63</v>
      </c>
      <c r="R14" s="223" t="str">
        <f t="shared" si="7"/>
        <v>ส.ค.63</v>
      </c>
      <c r="S14" s="228">
        <v>9553000</v>
      </c>
    </row>
    <row r="15" spans="1:20" s="235" customFormat="1" ht="25.5" customHeight="1" x14ac:dyDescent="0.2">
      <c r="A15" s="231"/>
      <c r="B15" s="637" t="s">
        <v>483</v>
      </c>
      <c r="C15" s="638"/>
      <c r="D15" s="639"/>
      <c r="E15" s="231"/>
      <c r="F15" s="231"/>
      <c r="G15" s="231"/>
      <c r="H15" s="231"/>
      <c r="I15" s="232"/>
      <c r="J15" s="232"/>
      <c r="K15" s="231"/>
      <c r="L15" s="231"/>
      <c r="M15" s="231"/>
      <c r="N15" s="233"/>
      <c r="O15" s="233"/>
      <c r="P15" s="233"/>
      <c r="Q15" s="231"/>
      <c r="R15" s="231"/>
      <c r="S15" s="234">
        <f>SUM(S8:S14)</f>
        <v>21568600</v>
      </c>
    </row>
  </sheetData>
  <mergeCells count="28">
    <mergeCell ref="K3:M5"/>
    <mergeCell ref="H6:H7"/>
    <mergeCell ref="I6:I7"/>
    <mergeCell ref="J6:J7"/>
    <mergeCell ref="K6:K7"/>
    <mergeCell ref="F6:F7"/>
    <mergeCell ref="G6:G7"/>
    <mergeCell ref="A3:A7"/>
    <mergeCell ref="B3:B7"/>
    <mergeCell ref="C3:C7"/>
    <mergeCell ref="D3:D7"/>
    <mergeCell ref="E3:J3"/>
    <mergeCell ref="A1:S1"/>
    <mergeCell ref="A2:S2"/>
    <mergeCell ref="B15:D15"/>
    <mergeCell ref="L6:L7"/>
    <mergeCell ref="M6:M7"/>
    <mergeCell ref="N6:N7"/>
    <mergeCell ref="O6:O7"/>
    <mergeCell ref="P6:P7"/>
    <mergeCell ref="N3:P5"/>
    <mergeCell ref="Q3:S4"/>
    <mergeCell ref="E4:H5"/>
    <mergeCell ref="I4:J5"/>
    <mergeCell ref="Q5:Q6"/>
    <mergeCell ref="R5:R6"/>
    <mergeCell ref="S5:S6"/>
    <mergeCell ref="E6:E7"/>
  </mergeCells>
  <printOptions horizontalCentered="1"/>
  <pageMargins left="0.19685039370078741" right="0.19685039370078741" top="0.59055118110236227" bottom="0.51181102362204722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BreakPreview" zoomScale="85" zoomScaleNormal="85" zoomScaleSheetLayoutView="85" workbookViewId="0">
      <selection activeCell="L11" sqref="L11"/>
    </sheetView>
  </sheetViews>
  <sheetFormatPr defaultColWidth="9" defaultRowHeight="21.75" x14ac:dyDescent="0.5"/>
  <cols>
    <col min="1" max="1" width="7.125" style="212" customWidth="1"/>
    <col min="2" max="2" width="13.5" style="212" bestFit="1" customWidth="1"/>
    <col min="3" max="3" width="39" style="212" customWidth="1"/>
    <col min="4" max="4" width="18.875" style="212" customWidth="1"/>
    <col min="5" max="5" width="7" style="212" customWidth="1"/>
    <col min="6" max="6" width="9.5" style="212" customWidth="1"/>
    <col min="7" max="7" width="7.875" style="212" customWidth="1"/>
    <col min="8" max="8" width="7.75" style="212" customWidth="1"/>
    <col min="9" max="10" width="10.625" style="212" customWidth="1"/>
    <col min="11" max="11" width="15.375" style="212" customWidth="1"/>
    <col min="12" max="12" width="10.5" style="212" customWidth="1"/>
    <col min="13" max="13" width="9.5" style="212" customWidth="1"/>
    <col min="14" max="16" width="9.625" style="212" customWidth="1"/>
    <col min="17" max="18" width="8.625" style="212" customWidth="1"/>
    <col min="19" max="19" width="12.5" style="212" customWidth="1"/>
    <col min="20" max="16384" width="9" style="212"/>
  </cols>
  <sheetData>
    <row r="1" spans="1:19" s="261" customFormat="1" ht="26.25" customHeight="1" x14ac:dyDescent="0.55000000000000004">
      <c r="A1" s="692" t="s">
        <v>0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</row>
    <row r="2" spans="1:19" s="261" customFormat="1" ht="26.25" customHeight="1" thickBot="1" x14ac:dyDescent="0.6">
      <c r="A2" s="693" t="s">
        <v>385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</row>
    <row r="3" spans="1:19" ht="22.5" thickBot="1" x14ac:dyDescent="0.55000000000000004">
      <c r="A3" s="677" t="s">
        <v>2</v>
      </c>
      <c r="B3" s="680" t="s">
        <v>3</v>
      </c>
      <c r="C3" s="683" t="s">
        <v>145</v>
      </c>
      <c r="D3" s="683" t="s">
        <v>4</v>
      </c>
      <c r="E3" s="686" t="s">
        <v>5</v>
      </c>
      <c r="F3" s="687"/>
      <c r="G3" s="687"/>
      <c r="H3" s="687"/>
      <c r="I3" s="687"/>
      <c r="J3" s="665"/>
      <c r="K3" s="649" t="s">
        <v>6</v>
      </c>
      <c r="L3" s="650"/>
      <c r="M3" s="651"/>
      <c r="N3" s="649" t="s">
        <v>7</v>
      </c>
      <c r="O3" s="650"/>
      <c r="P3" s="651"/>
      <c r="Q3" s="653" t="s">
        <v>8</v>
      </c>
      <c r="R3" s="654"/>
      <c r="S3" s="655"/>
    </row>
    <row r="4" spans="1:19" x14ac:dyDescent="0.5">
      <c r="A4" s="678"/>
      <c r="B4" s="681"/>
      <c r="C4" s="684"/>
      <c r="D4" s="684"/>
      <c r="E4" s="659" t="s">
        <v>9</v>
      </c>
      <c r="F4" s="660"/>
      <c r="G4" s="660"/>
      <c r="H4" s="661"/>
      <c r="I4" s="665" t="s">
        <v>10</v>
      </c>
      <c r="J4" s="661"/>
      <c r="K4" s="644"/>
      <c r="L4" s="652"/>
      <c r="M4" s="648"/>
      <c r="N4" s="644"/>
      <c r="O4" s="652"/>
      <c r="P4" s="648"/>
      <c r="Q4" s="656"/>
      <c r="R4" s="657"/>
      <c r="S4" s="658"/>
    </row>
    <row r="5" spans="1:19" x14ac:dyDescent="0.5">
      <c r="A5" s="678"/>
      <c r="B5" s="681"/>
      <c r="C5" s="684"/>
      <c r="D5" s="684"/>
      <c r="E5" s="662"/>
      <c r="F5" s="663"/>
      <c r="G5" s="663"/>
      <c r="H5" s="664"/>
      <c r="I5" s="666"/>
      <c r="J5" s="664"/>
      <c r="K5" s="644"/>
      <c r="L5" s="652"/>
      <c r="M5" s="648"/>
      <c r="N5" s="644"/>
      <c r="O5" s="652"/>
      <c r="P5" s="648"/>
      <c r="Q5" s="667" t="s">
        <v>11</v>
      </c>
      <c r="R5" s="669" t="s">
        <v>12</v>
      </c>
      <c r="S5" s="671" t="s">
        <v>13</v>
      </c>
    </row>
    <row r="6" spans="1:19" x14ac:dyDescent="0.5">
      <c r="A6" s="678"/>
      <c r="B6" s="681"/>
      <c r="C6" s="684"/>
      <c r="D6" s="684"/>
      <c r="E6" s="673" t="s">
        <v>14</v>
      </c>
      <c r="F6" s="675" t="s">
        <v>15</v>
      </c>
      <c r="G6" s="675" t="s">
        <v>16</v>
      </c>
      <c r="H6" s="688" t="s">
        <v>17</v>
      </c>
      <c r="I6" s="675" t="s">
        <v>18</v>
      </c>
      <c r="J6" s="688" t="s">
        <v>19</v>
      </c>
      <c r="K6" s="690" t="s">
        <v>20</v>
      </c>
      <c r="L6" s="640" t="s">
        <v>21</v>
      </c>
      <c r="M6" s="642" t="s">
        <v>22</v>
      </c>
      <c r="N6" s="644" t="s">
        <v>23</v>
      </c>
      <c r="O6" s="646" t="s">
        <v>24</v>
      </c>
      <c r="P6" s="648" t="s">
        <v>25</v>
      </c>
      <c r="Q6" s="668"/>
      <c r="R6" s="670"/>
      <c r="S6" s="672"/>
    </row>
    <row r="7" spans="1:19" ht="28.5" customHeight="1" thickBot="1" x14ac:dyDescent="0.55000000000000004">
      <c r="A7" s="679"/>
      <c r="B7" s="682"/>
      <c r="C7" s="685"/>
      <c r="D7" s="685"/>
      <c r="E7" s="674"/>
      <c r="F7" s="676"/>
      <c r="G7" s="676"/>
      <c r="H7" s="689"/>
      <c r="I7" s="676"/>
      <c r="J7" s="689"/>
      <c r="K7" s="645"/>
      <c r="L7" s="641"/>
      <c r="M7" s="643"/>
      <c r="N7" s="645"/>
      <c r="O7" s="647"/>
      <c r="P7" s="643"/>
      <c r="Q7" s="213" t="s">
        <v>26</v>
      </c>
      <c r="R7" s="214" t="s">
        <v>26</v>
      </c>
      <c r="S7" s="215" t="s">
        <v>27</v>
      </c>
    </row>
    <row r="8" spans="1:19" s="105" customFormat="1" x14ac:dyDescent="0.5">
      <c r="A8" s="223">
        <v>1</v>
      </c>
      <c r="B8" s="223" t="s">
        <v>410</v>
      </c>
      <c r="C8" s="329" t="s">
        <v>63</v>
      </c>
      <c r="D8" s="328" t="s">
        <v>56</v>
      </c>
      <c r="E8" s="328">
        <v>1</v>
      </c>
      <c r="F8" s="328" t="s">
        <v>64</v>
      </c>
      <c r="G8" s="328" t="s">
        <v>65</v>
      </c>
      <c r="H8" s="328" t="s">
        <v>34</v>
      </c>
      <c r="I8" s="328" t="s">
        <v>66</v>
      </c>
      <c r="J8" s="328" t="s">
        <v>67</v>
      </c>
      <c r="K8" s="328" t="s">
        <v>37</v>
      </c>
      <c r="L8" s="328" t="s">
        <v>38</v>
      </c>
      <c r="M8" s="328" t="s">
        <v>38</v>
      </c>
      <c r="N8" s="5">
        <v>5450</v>
      </c>
      <c r="O8" s="5">
        <v>70000</v>
      </c>
      <c r="P8" s="330">
        <v>150</v>
      </c>
      <c r="Q8" s="264" t="s">
        <v>362</v>
      </c>
      <c r="R8" s="325">
        <v>23255</v>
      </c>
      <c r="S8" s="331">
        <v>488500</v>
      </c>
    </row>
    <row r="9" spans="1:19" s="105" customFormat="1" x14ac:dyDescent="0.5">
      <c r="A9" s="223">
        <v>2</v>
      </c>
      <c r="B9" s="223" t="s">
        <v>410</v>
      </c>
      <c r="C9" s="329" t="s">
        <v>63</v>
      </c>
      <c r="D9" s="328" t="s">
        <v>56</v>
      </c>
      <c r="E9" s="328">
        <v>1</v>
      </c>
      <c r="F9" s="328" t="s">
        <v>64</v>
      </c>
      <c r="G9" s="328" t="s">
        <v>65</v>
      </c>
      <c r="H9" s="328" t="s">
        <v>34</v>
      </c>
      <c r="I9" s="328" t="s">
        <v>66</v>
      </c>
      <c r="J9" s="328" t="s">
        <v>67</v>
      </c>
      <c r="K9" s="328" t="s">
        <v>37</v>
      </c>
      <c r="L9" s="328" t="s">
        <v>38</v>
      </c>
      <c r="M9" s="328" t="s">
        <v>38</v>
      </c>
      <c r="N9" s="5">
        <v>5500</v>
      </c>
      <c r="O9" s="5">
        <v>30000</v>
      </c>
      <c r="P9" s="330">
        <v>50</v>
      </c>
      <c r="Q9" s="264" t="s">
        <v>362</v>
      </c>
      <c r="R9" s="325">
        <v>23255</v>
      </c>
      <c r="S9" s="337">
        <v>196700</v>
      </c>
    </row>
    <row r="10" spans="1:19" s="222" customFormat="1" x14ac:dyDescent="0.2">
      <c r="A10" s="223">
        <v>3</v>
      </c>
      <c r="B10" s="216" t="s">
        <v>410</v>
      </c>
      <c r="C10" s="217" t="s">
        <v>397</v>
      </c>
      <c r="D10" s="218" t="s">
        <v>30</v>
      </c>
      <c r="E10" s="216">
        <v>1</v>
      </c>
      <c r="F10" s="216" t="s">
        <v>153</v>
      </c>
      <c r="G10" s="216" t="s">
        <v>65</v>
      </c>
      <c r="H10" s="216" t="s">
        <v>34</v>
      </c>
      <c r="I10" s="219">
        <v>12.967108</v>
      </c>
      <c r="J10" s="219">
        <v>101.674924</v>
      </c>
      <c r="K10" s="216" t="s">
        <v>37</v>
      </c>
      <c r="L10" s="216" t="s">
        <v>38</v>
      </c>
      <c r="M10" s="216" t="s">
        <v>38</v>
      </c>
      <c r="N10" s="220">
        <v>500</v>
      </c>
      <c r="O10" s="220">
        <v>23000</v>
      </c>
      <c r="P10" s="220">
        <v>300</v>
      </c>
      <c r="Q10" s="216" t="s">
        <v>362</v>
      </c>
      <c r="R10" s="216" t="s">
        <v>363</v>
      </c>
      <c r="S10" s="221">
        <v>913000</v>
      </c>
    </row>
    <row r="11" spans="1:19" s="262" customFormat="1" x14ac:dyDescent="0.2">
      <c r="A11" s="223">
        <v>4</v>
      </c>
      <c r="B11" s="223" t="s">
        <v>410</v>
      </c>
      <c r="C11" s="224" t="s">
        <v>398</v>
      </c>
      <c r="D11" s="223" t="s">
        <v>30</v>
      </c>
      <c r="E11" s="223">
        <v>7</v>
      </c>
      <c r="F11" s="223" t="str">
        <f>F21</f>
        <v>ห้วยทับมอญ</v>
      </c>
      <c r="G11" s="223" t="str">
        <f>G21</f>
        <v>เขาชะเมา</v>
      </c>
      <c r="H11" s="223" t="str">
        <f>H21</f>
        <v>ระยอง</v>
      </c>
      <c r="I11" s="226">
        <v>13.01112</v>
      </c>
      <c r="J11" s="226">
        <v>101.69570400000001</v>
      </c>
      <c r="K11" s="223" t="s">
        <v>37</v>
      </c>
      <c r="L11" s="223" t="s">
        <v>38</v>
      </c>
      <c r="M11" s="223" t="s">
        <v>38</v>
      </c>
      <c r="N11" s="227">
        <v>1000</v>
      </c>
      <c r="O11" s="227">
        <v>26000</v>
      </c>
      <c r="P11" s="227">
        <v>150</v>
      </c>
      <c r="Q11" s="223" t="str">
        <f>+Q10</f>
        <v>พ.ค.63</v>
      </c>
      <c r="R11" s="223" t="str">
        <f>+R10</f>
        <v>ส.ค.63</v>
      </c>
      <c r="S11" s="228">
        <v>789000</v>
      </c>
    </row>
    <row r="12" spans="1:19" s="222" customFormat="1" x14ac:dyDescent="0.2">
      <c r="A12" s="223">
        <v>5</v>
      </c>
      <c r="B12" s="223" t="s">
        <v>410</v>
      </c>
      <c r="C12" s="224" t="s">
        <v>399</v>
      </c>
      <c r="D12" s="263" t="s">
        <v>30</v>
      </c>
      <c r="E12" s="223">
        <v>4</v>
      </c>
      <c r="F12" s="223" t="str">
        <f>F20</f>
        <v>ห้วยทับมอญ</v>
      </c>
      <c r="G12" s="223" t="str">
        <f>G20</f>
        <v>เขาชะเมา</v>
      </c>
      <c r="H12" s="223" t="str">
        <f>H20</f>
        <v>ระยอง</v>
      </c>
      <c r="I12" s="226">
        <v>13.039173</v>
      </c>
      <c r="J12" s="226">
        <v>101.661574</v>
      </c>
      <c r="K12" s="223" t="s">
        <v>37</v>
      </c>
      <c r="L12" s="223" t="s">
        <v>38</v>
      </c>
      <c r="M12" s="223" t="s">
        <v>38</v>
      </c>
      <c r="N12" s="227">
        <v>1000</v>
      </c>
      <c r="O12" s="227">
        <v>10000</v>
      </c>
      <c r="P12" s="227">
        <v>100</v>
      </c>
      <c r="Q12" s="223" t="str">
        <f t="shared" ref="Q12:Q13" si="0">+Q11</f>
        <v>พ.ค.63</v>
      </c>
      <c r="R12" s="223" t="str">
        <f>+R11</f>
        <v>ส.ค.63</v>
      </c>
      <c r="S12" s="228">
        <v>300000</v>
      </c>
    </row>
    <row r="13" spans="1:19" s="262" customFormat="1" x14ac:dyDescent="0.2">
      <c r="A13" s="223">
        <v>6</v>
      </c>
      <c r="B13" s="223" t="s">
        <v>410</v>
      </c>
      <c r="C13" s="224" t="s">
        <v>400</v>
      </c>
      <c r="D13" s="264" t="s">
        <v>30</v>
      </c>
      <c r="E13" s="264">
        <v>9</v>
      </c>
      <c r="F13" s="264" t="s">
        <v>386</v>
      </c>
      <c r="G13" s="264" t="s">
        <v>65</v>
      </c>
      <c r="H13" s="264" t="s">
        <v>34</v>
      </c>
      <c r="I13" s="264">
        <v>12.89574</v>
      </c>
      <c r="J13" s="264">
        <v>101.698464</v>
      </c>
      <c r="K13" s="264" t="s">
        <v>387</v>
      </c>
      <c r="L13" s="264" t="s">
        <v>38</v>
      </c>
      <c r="M13" s="264" t="s">
        <v>38</v>
      </c>
      <c r="N13" s="264">
        <v>8</v>
      </c>
      <c r="O13" s="264">
        <v>12348</v>
      </c>
      <c r="P13" s="264">
        <v>200</v>
      </c>
      <c r="Q13" s="223" t="str">
        <f t="shared" si="0"/>
        <v>พ.ค.63</v>
      </c>
      <c r="R13" s="223" t="str">
        <f>+R12</f>
        <v>ส.ค.63</v>
      </c>
      <c r="S13" s="404">
        <v>451000</v>
      </c>
    </row>
    <row r="14" spans="1:19" s="222" customFormat="1" x14ac:dyDescent="0.2">
      <c r="A14" s="223">
        <v>7</v>
      </c>
      <c r="B14" s="223" t="s">
        <v>410</v>
      </c>
      <c r="C14" s="224" t="s">
        <v>391</v>
      </c>
      <c r="D14" s="264" t="str">
        <f>+D21</f>
        <v>ฝายชลอน้ำ</v>
      </c>
      <c r="E14" s="264">
        <v>5</v>
      </c>
      <c r="F14" s="264" t="s">
        <v>96</v>
      </c>
      <c r="G14" s="264" t="s">
        <v>65</v>
      </c>
      <c r="H14" s="264" t="s">
        <v>34</v>
      </c>
      <c r="I14" s="264">
        <v>12.880171799999999</v>
      </c>
      <c r="J14" s="264">
        <v>101.71352795999999</v>
      </c>
      <c r="K14" s="264" t="str">
        <f>+K21</f>
        <v>ได้รับ</v>
      </c>
      <c r="L14" s="264" t="str">
        <f>+L21</f>
        <v>มี</v>
      </c>
      <c r="M14" s="264" t="str">
        <f>+M21</f>
        <v>มี</v>
      </c>
      <c r="N14" s="265">
        <v>500</v>
      </c>
      <c r="O14" s="265">
        <v>10000</v>
      </c>
      <c r="P14" s="265">
        <v>50</v>
      </c>
      <c r="Q14" s="223" t="str">
        <f t="shared" ref="Q14:R18" si="1">Q24</f>
        <v>มิ.ย.63</v>
      </c>
      <c r="R14" s="223" t="str">
        <f t="shared" si="1"/>
        <v>ส.ค.63</v>
      </c>
      <c r="S14" s="228">
        <v>490000</v>
      </c>
    </row>
    <row r="15" spans="1:19" s="222" customFormat="1" x14ac:dyDescent="0.2">
      <c r="A15" s="223">
        <v>8</v>
      </c>
      <c r="B15" s="223" t="s">
        <v>410</v>
      </c>
      <c r="C15" s="224" t="s">
        <v>401</v>
      </c>
      <c r="D15" s="223" t="s">
        <v>30</v>
      </c>
      <c r="E15" s="223">
        <v>6</v>
      </c>
      <c r="F15" s="223" t="str">
        <f>F29</f>
        <v>ห้วยทับมอญ</v>
      </c>
      <c r="G15" s="223" t="str">
        <f>G29</f>
        <v>เขาชะเมา</v>
      </c>
      <c r="H15" s="223" t="str">
        <f>H29</f>
        <v>ระยอง</v>
      </c>
      <c r="I15" s="226">
        <v>13.081621999999999</v>
      </c>
      <c r="J15" s="226">
        <v>101.65116399999999</v>
      </c>
      <c r="K15" s="223" t="s">
        <v>37</v>
      </c>
      <c r="L15" s="223" t="s">
        <v>38</v>
      </c>
      <c r="M15" s="223" t="s">
        <v>38</v>
      </c>
      <c r="N15" s="227">
        <v>1000</v>
      </c>
      <c r="O15" s="227">
        <v>33000</v>
      </c>
      <c r="P15" s="227">
        <v>100</v>
      </c>
      <c r="Q15" s="223" t="str">
        <f t="shared" si="1"/>
        <v>มิ.ย.63</v>
      </c>
      <c r="R15" s="223" t="str">
        <f t="shared" si="1"/>
        <v>ส.ค.63</v>
      </c>
      <c r="S15" s="228">
        <v>1056000</v>
      </c>
    </row>
    <row r="16" spans="1:19" s="222" customFormat="1" x14ac:dyDescent="0.2">
      <c r="A16" s="223">
        <v>9</v>
      </c>
      <c r="B16" s="223" t="s">
        <v>410</v>
      </c>
      <c r="C16" s="224" t="s">
        <v>402</v>
      </c>
      <c r="D16" s="225" t="s">
        <v>30</v>
      </c>
      <c r="E16" s="223">
        <v>1</v>
      </c>
      <c r="F16" s="223" t="s">
        <v>153</v>
      </c>
      <c r="G16" s="223" t="s">
        <v>65</v>
      </c>
      <c r="H16" s="223" t="s">
        <v>34</v>
      </c>
      <c r="I16" s="226">
        <v>12.965963</v>
      </c>
      <c r="J16" s="226">
        <v>101.69642399999999</v>
      </c>
      <c r="K16" s="223" t="s">
        <v>37</v>
      </c>
      <c r="L16" s="223" t="s">
        <v>38</v>
      </c>
      <c r="M16" s="223" t="s">
        <v>38</v>
      </c>
      <c r="N16" s="227">
        <v>1000</v>
      </c>
      <c r="O16" s="227">
        <v>12000</v>
      </c>
      <c r="P16" s="227">
        <v>100</v>
      </c>
      <c r="Q16" s="223" t="str">
        <f t="shared" si="1"/>
        <v>มิ.ย.63</v>
      </c>
      <c r="R16" s="223" t="str">
        <f t="shared" si="1"/>
        <v>ส.ค.63</v>
      </c>
      <c r="S16" s="228">
        <v>479000</v>
      </c>
    </row>
    <row r="17" spans="1:19" s="222" customFormat="1" x14ac:dyDescent="0.2">
      <c r="A17" s="223">
        <v>10</v>
      </c>
      <c r="B17" s="223" t="s">
        <v>410</v>
      </c>
      <c r="C17" s="224" t="s">
        <v>403</v>
      </c>
      <c r="D17" s="225" t="s">
        <v>30</v>
      </c>
      <c r="E17" s="223">
        <v>3</v>
      </c>
      <c r="F17" s="223" t="str">
        <f>F18</f>
        <v>ห้วยทับมอญ</v>
      </c>
      <c r="G17" s="223" t="str">
        <f>G18</f>
        <v>เขาชะเมา</v>
      </c>
      <c r="H17" s="223" t="str">
        <f>H18</f>
        <v>ระยอง</v>
      </c>
      <c r="I17" s="226">
        <v>12.998068</v>
      </c>
      <c r="J17" s="226">
        <v>101.75091999999999</v>
      </c>
      <c r="K17" s="223" t="s">
        <v>37</v>
      </c>
      <c r="L17" s="223" t="s">
        <v>38</v>
      </c>
      <c r="M17" s="223" t="s">
        <v>38</v>
      </c>
      <c r="N17" s="227">
        <v>1000</v>
      </c>
      <c r="O17" s="227">
        <v>10000</v>
      </c>
      <c r="P17" s="227">
        <v>100</v>
      </c>
      <c r="Q17" s="223" t="str">
        <f t="shared" si="1"/>
        <v>พ.ค.63</v>
      </c>
      <c r="R17" s="223" t="str">
        <f t="shared" si="1"/>
        <v>ส.ค.63</v>
      </c>
      <c r="S17" s="228">
        <v>306000</v>
      </c>
    </row>
    <row r="18" spans="1:19" s="222" customFormat="1" x14ac:dyDescent="0.2">
      <c r="A18" s="223">
        <v>11</v>
      </c>
      <c r="B18" s="223" t="s">
        <v>410</v>
      </c>
      <c r="C18" s="224" t="s">
        <v>496</v>
      </c>
      <c r="D18" s="225" t="s">
        <v>30</v>
      </c>
      <c r="E18" s="223">
        <v>2</v>
      </c>
      <c r="F18" s="223" t="str">
        <f>F16</f>
        <v>ห้วยทับมอญ</v>
      </c>
      <c r="G18" s="223" t="str">
        <f>G16</f>
        <v>เขาชะเมา</v>
      </c>
      <c r="H18" s="223" t="str">
        <f>H16</f>
        <v>ระยอง</v>
      </c>
      <c r="I18" s="226">
        <v>13.00658</v>
      </c>
      <c r="J18" s="226">
        <v>101.67087600000001</v>
      </c>
      <c r="K18" s="223" t="s">
        <v>37</v>
      </c>
      <c r="L18" s="223" t="s">
        <v>38</v>
      </c>
      <c r="M18" s="223" t="s">
        <v>38</v>
      </c>
      <c r="N18" s="227">
        <v>1000</v>
      </c>
      <c r="O18" s="227">
        <v>8000</v>
      </c>
      <c r="P18" s="227">
        <v>100</v>
      </c>
      <c r="Q18" s="223" t="str">
        <f t="shared" si="1"/>
        <v>พ.ค.63</v>
      </c>
      <c r="R18" s="223" t="str">
        <f t="shared" si="1"/>
        <v>ส.ค.63</v>
      </c>
      <c r="S18" s="228">
        <v>250000</v>
      </c>
    </row>
    <row r="19" spans="1:19" s="222" customFormat="1" x14ac:dyDescent="0.2">
      <c r="A19" s="223">
        <v>12</v>
      </c>
      <c r="B19" s="223" t="s">
        <v>410</v>
      </c>
      <c r="C19" s="224" t="s">
        <v>404</v>
      </c>
      <c r="D19" s="263" t="s">
        <v>30</v>
      </c>
      <c r="E19" s="223">
        <v>5</v>
      </c>
      <c r="F19" s="223" t="str">
        <f>F12</f>
        <v>ห้วยทับมอญ</v>
      </c>
      <c r="G19" s="223" t="str">
        <f>G12</f>
        <v>เขาชะเมา</v>
      </c>
      <c r="H19" s="223" t="str">
        <f>H12</f>
        <v>ระยอง</v>
      </c>
      <c r="I19" s="226">
        <v>13.070639</v>
      </c>
      <c r="J19" s="226">
        <v>101.672657</v>
      </c>
      <c r="K19" s="223" t="s">
        <v>37</v>
      </c>
      <c r="L19" s="223" t="s">
        <v>38</v>
      </c>
      <c r="M19" s="223" t="s">
        <v>38</v>
      </c>
      <c r="N19" s="227">
        <v>1000</v>
      </c>
      <c r="O19" s="227">
        <v>5000</v>
      </c>
      <c r="P19" s="227">
        <v>100</v>
      </c>
      <c r="Q19" s="223" t="str">
        <f>Q30</f>
        <v>พ.ค.63</v>
      </c>
      <c r="R19" s="223" t="str">
        <f>R30</f>
        <v>ส.ค.63</v>
      </c>
      <c r="S19" s="228">
        <v>150000</v>
      </c>
    </row>
    <row r="20" spans="1:19" s="222" customFormat="1" x14ac:dyDescent="0.2">
      <c r="A20" s="223">
        <v>13</v>
      </c>
      <c r="B20" s="223" t="s">
        <v>410</v>
      </c>
      <c r="C20" s="224" t="s">
        <v>405</v>
      </c>
      <c r="D20" s="223" t="s">
        <v>388</v>
      </c>
      <c r="E20" s="223">
        <v>3</v>
      </c>
      <c r="F20" s="223" t="str">
        <f>F17</f>
        <v>ห้วยทับมอญ</v>
      </c>
      <c r="G20" s="223" t="str">
        <f>G17</f>
        <v>เขาชะเมา</v>
      </c>
      <c r="H20" s="223" t="str">
        <f>H17</f>
        <v>ระยอง</v>
      </c>
      <c r="I20" s="226">
        <v>13.005096</v>
      </c>
      <c r="J20" s="226">
        <v>101.740162</v>
      </c>
      <c r="K20" s="223" t="s">
        <v>37</v>
      </c>
      <c r="L20" s="223" t="s">
        <v>38</v>
      </c>
      <c r="M20" s="223" t="s">
        <v>38</v>
      </c>
      <c r="N20" s="227">
        <v>500</v>
      </c>
      <c r="O20" s="227">
        <v>10000</v>
      </c>
      <c r="P20" s="227">
        <v>50</v>
      </c>
      <c r="Q20" s="223" t="str">
        <f t="shared" ref="Q20:R22" si="2">+Q19</f>
        <v>พ.ค.63</v>
      </c>
      <c r="R20" s="223" t="str">
        <f t="shared" si="2"/>
        <v>ส.ค.63</v>
      </c>
      <c r="S20" s="228">
        <v>397000</v>
      </c>
    </row>
    <row r="21" spans="1:19" s="222" customFormat="1" x14ac:dyDescent="0.2">
      <c r="A21" s="223">
        <v>14</v>
      </c>
      <c r="B21" s="223" t="s">
        <v>410</v>
      </c>
      <c r="C21" s="224" t="s">
        <v>406</v>
      </c>
      <c r="D21" s="223" t="s">
        <v>388</v>
      </c>
      <c r="E21" s="223">
        <v>6</v>
      </c>
      <c r="F21" s="223" t="str">
        <f>F15</f>
        <v>ห้วยทับมอญ</v>
      </c>
      <c r="G21" s="223" t="str">
        <f>G15</f>
        <v>เขาชะเมา</v>
      </c>
      <c r="H21" s="223" t="str">
        <f>H15</f>
        <v>ระยอง</v>
      </c>
      <c r="I21" s="226">
        <v>13.07427</v>
      </c>
      <c r="J21" s="226">
        <v>101.648121</v>
      </c>
      <c r="K21" s="223" t="s">
        <v>37</v>
      </c>
      <c r="L21" s="223" t="s">
        <v>38</v>
      </c>
      <c r="M21" s="223" t="s">
        <v>38</v>
      </c>
      <c r="N21" s="227">
        <v>500</v>
      </c>
      <c r="O21" s="227">
        <v>10000</v>
      </c>
      <c r="P21" s="227">
        <v>50</v>
      </c>
      <c r="Q21" s="223" t="str">
        <f t="shared" si="2"/>
        <v>พ.ค.63</v>
      </c>
      <c r="R21" s="223" t="str">
        <f t="shared" si="2"/>
        <v>ส.ค.63</v>
      </c>
      <c r="S21" s="228">
        <v>480000</v>
      </c>
    </row>
    <row r="22" spans="1:19" s="262" customFormat="1" x14ac:dyDescent="0.2">
      <c r="A22" s="223">
        <v>15</v>
      </c>
      <c r="B22" s="223" t="s">
        <v>410</v>
      </c>
      <c r="C22" s="224" t="s">
        <v>407</v>
      </c>
      <c r="D22" s="264" t="s">
        <v>389</v>
      </c>
      <c r="E22" s="264">
        <v>6</v>
      </c>
      <c r="F22" s="264" t="s">
        <v>386</v>
      </c>
      <c r="G22" s="264" t="s">
        <v>65</v>
      </c>
      <c r="H22" s="264" t="s">
        <v>34</v>
      </c>
      <c r="I22" s="266">
        <v>12.9200833</v>
      </c>
      <c r="J22" s="266">
        <v>101.629361</v>
      </c>
      <c r="K22" s="264" t="s">
        <v>37</v>
      </c>
      <c r="L22" s="264" t="s">
        <v>38</v>
      </c>
      <c r="M22" s="264" t="s">
        <v>38</v>
      </c>
      <c r="N22" s="265">
        <v>500</v>
      </c>
      <c r="O22" s="265">
        <v>10000</v>
      </c>
      <c r="P22" s="265">
        <v>100</v>
      </c>
      <c r="Q22" s="223" t="str">
        <f t="shared" si="2"/>
        <v>พ.ค.63</v>
      </c>
      <c r="R22" s="223" t="str">
        <f t="shared" si="2"/>
        <v>ส.ค.63</v>
      </c>
      <c r="S22" s="228">
        <v>300000</v>
      </c>
    </row>
    <row r="23" spans="1:19" s="262" customFormat="1" x14ac:dyDescent="0.2">
      <c r="A23" s="223">
        <v>16</v>
      </c>
      <c r="B23" s="223" t="s">
        <v>410</v>
      </c>
      <c r="C23" s="224" t="s">
        <v>407</v>
      </c>
      <c r="D23" s="264" t="s">
        <v>389</v>
      </c>
      <c r="E23" s="264">
        <v>7</v>
      </c>
      <c r="F23" s="264" t="s">
        <v>386</v>
      </c>
      <c r="G23" s="264" t="s">
        <v>65</v>
      </c>
      <c r="H23" s="264" t="s">
        <v>34</v>
      </c>
      <c r="I23" s="266">
        <v>12.987170000000001</v>
      </c>
      <c r="J23" s="266">
        <v>101.630674</v>
      </c>
      <c r="K23" s="264" t="s">
        <v>37</v>
      </c>
      <c r="L23" s="264" t="s">
        <v>38</v>
      </c>
      <c r="M23" s="264" t="s">
        <v>38</v>
      </c>
      <c r="N23" s="265">
        <v>500</v>
      </c>
      <c r="O23" s="265">
        <v>10000</v>
      </c>
      <c r="P23" s="265">
        <v>100</v>
      </c>
      <c r="Q23" s="264" t="s">
        <v>390</v>
      </c>
      <c r="R23" s="223" t="str">
        <f>+R22</f>
        <v>ส.ค.63</v>
      </c>
      <c r="S23" s="228">
        <v>300000</v>
      </c>
    </row>
    <row r="24" spans="1:19" s="262" customFormat="1" x14ac:dyDescent="0.2">
      <c r="A24" s="223">
        <v>17</v>
      </c>
      <c r="B24" s="223" t="s">
        <v>410</v>
      </c>
      <c r="C24" s="224" t="s">
        <v>408</v>
      </c>
      <c r="D24" s="264" t="s">
        <v>193</v>
      </c>
      <c r="E24" s="264">
        <v>1</v>
      </c>
      <c r="F24" s="264" t="s">
        <v>386</v>
      </c>
      <c r="G24" s="264" t="s">
        <v>65</v>
      </c>
      <c r="H24" s="264" t="s">
        <v>34</v>
      </c>
      <c r="I24" s="266">
        <v>12.904855</v>
      </c>
      <c r="J24" s="266">
        <v>101.637451</v>
      </c>
      <c r="K24" s="264" t="s">
        <v>387</v>
      </c>
      <c r="L24" s="264" t="s">
        <v>38</v>
      </c>
      <c r="M24" s="264" t="s">
        <v>38</v>
      </c>
      <c r="N24" s="265">
        <v>500</v>
      </c>
      <c r="O24" s="265">
        <v>10000</v>
      </c>
      <c r="P24" s="265">
        <v>40</v>
      </c>
      <c r="Q24" s="264" t="s">
        <v>390</v>
      </c>
      <c r="R24" s="264" t="s">
        <v>363</v>
      </c>
      <c r="S24" s="228">
        <v>342000</v>
      </c>
    </row>
    <row r="25" spans="1:19" s="262" customFormat="1" x14ac:dyDescent="0.2">
      <c r="A25" s="223">
        <v>18</v>
      </c>
      <c r="B25" s="223" t="s">
        <v>410</v>
      </c>
      <c r="C25" s="224" t="s">
        <v>409</v>
      </c>
      <c r="D25" s="264" t="s">
        <v>193</v>
      </c>
      <c r="E25" s="264">
        <v>3</v>
      </c>
      <c r="F25" s="264" t="s">
        <v>386</v>
      </c>
      <c r="G25" s="264" t="s">
        <v>65</v>
      </c>
      <c r="H25" s="264" t="s">
        <v>34</v>
      </c>
      <c r="I25" s="266">
        <v>12.921049</v>
      </c>
      <c r="J25" s="266">
        <v>101.640513</v>
      </c>
      <c r="K25" s="264" t="s">
        <v>387</v>
      </c>
      <c r="L25" s="264" t="s">
        <v>38</v>
      </c>
      <c r="M25" s="264" t="s">
        <v>38</v>
      </c>
      <c r="N25" s="265">
        <v>50</v>
      </c>
      <c r="O25" s="265">
        <v>10000</v>
      </c>
      <c r="P25" s="265">
        <v>80</v>
      </c>
      <c r="Q25" s="264" t="s">
        <v>390</v>
      </c>
      <c r="R25" s="264" t="s">
        <v>363</v>
      </c>
      <c r="S25" s="228">
        <v>467800</v>
      </c>
    </row>
    <row r="26" spans="1:19" s="262" customFormat="1" x14ac:dyDescent="0.2">
      <c r="A26" s="223">
        <v>19</v>
      </c>
      <c r="B26" s="223" t="s">
        <v>410</v>
      </c>
      <c r="C26" s="224" t="s">
        <v>392</v>
      </c>
      <c r="D26" s="264" t="s">
        <v>389</v>
      </c>
      <c r="E26" s="264">
        <v>8</v>
      </c>
      <c r="F26" s="264" t="s">
        <v>386</v>
      </c>
      <c r="G26" s="264" t="s">
        <v>65</v>
      </c>
      <c r="H26" s="264" t="s">
        <v>34</v>
      </c>
      <c r="I26" s="264">
        <v>12.897411999999999</v>
      </c>
      <c r="J26" s="264">
        <v>101.666085</v>
      </c>
      <c r="K26" s="264" t="s">
        <v>387</v>
      </c>
      <c r="L26" s="264" t="s">
        <v>38</v>
      </c>
      <c r="M26" s="264" t="s">
        <v>38</v>
      </c>
      <c r="N26" s="265">
        <v>500</v>
      </c>
      <c r="O26" s="265">
        <v>10000</v>
      </c>
      <c r="P26" s="264">
        <v>60</v>
      </c>
      <c r="Q26" s="264" t="s">
        <v>390</v>
      </c>
      <c r="R26" s="264" t="s">
        <v>363</v>
      </c>
      <c r="S26" s="404">
        <v>499000</v>
      </c>
    </row>
    <row r="27" spans="1:19" s="262" customFormat="1" x14ac:dyDescent="0.2">
      <c r="A27" s="223">
        <v>20</v>
      </c>
      <c r="B27" s="223" t="s">
        <v>410</v>
      </c>
      <c r="C27" s="224" t="s">
        <v>393</v>
      </c>
      <c r="D27" s="264" t="s">
        <v>30</v>
      </c>
      <c r="E27" s="264">
        <v>4</v>
      </c>
      <c r="F27" s="264" t="s">
        <v>386</v>
      </c>
      <c r="G27" s="264" t="s">
        <v>65</v>
      </c>
      <c r="H27" s="264" t="s">
        <v>34</v>
      </c>
      <c r="I27" s="266">
        <v>12.955038999999999</v>
      </c>
      <c r="J27" s="266">
        <v>101.631395</v>
      </c>
      <c r="K27" s="264" t="s">
        <v>37</v>
      </c>
      <c r="L27" s="264" t="s">
        <v>38</v>
      </c>
      <c r="M27" s="264" t="s">
        <v>38</v>
      </c>
      <c r="N27" s="265">
        <v>500</v>
      </c>
      <c r="O27" s="265">
        <v>10000</v>
      </c>
      <c r="P27" s="265">
        <v>50</v>
      </c>
      <c r="Q27" s="264" t="s">
        <v>362</v>
      </c>
      <c r="R27" s="264" t="s">
        <v>363</v>
      </c>
      <c r="S27" s="228">
        <v>250000</v>
      </c>
    </row>
    <row r="28" spans="1:19" s="262" customFormat="1" x14ac:dyDescent="0.2">
      <c r="A28" s="223">
        <v>21</v>
      </c>
      <c r="B28" s="223" t="s">
        <v>410</v>
      </c>
      <c r="C28" s="267" t="s">
        <v>394</v>
      </c>
      <c r="D28" s="264" t="s">
        <v>389</v>
      </c>
      <c r="E28" s="264">
        <v>4</v>
      </c>
      <c r="F28" s="264" t="s">
        <v>386</v>
      </c>
      <c r="G28" s="264" t="s">
        <v>65</v>
      </c>
      <c r="H28" s="264" t="s">
        <v>34</v>
      </c>
      <c r="I28" s="266">
        <v>12.957625</v>
      </c>
      <c r="J28" s="266">
        <v>101.62437300000001</v>
      </c>
      <c r="K28" s="264" t="s">
        <v>37</v>
      </c>
      <c r="L28" s="264" t="s">
        <v>38</v>
      </c>
      <c r="M28" s="264" t="s">
        <v>38</v>
      </c>
      <c r="N28" s="265">
        <v>500</v>
      </c>
      <c r="O28" s="265">
        <v>23000</v>
      </c>
      <c r="P28" s="265">
        <v>80</v>
      </c>
      <c r="Q28" s="264" t="s">
        <v>362</v>
      </c>
      <c r="R28" s="264" t="s">
        <v>363</v>
      </c>
      <c r="S28" s="228">
        <v>499000</v>
      </c>
    </row>
    <row r="29" spans="1:19" s="222" customFormat="1" x14ac:dyDescent="0.2">
      <c r="A29" s="223">
        <v>22</v>
      </c>
      <c r="B29" s="223" t="s">
        <v>410</v>
      </c>
      <c r="C29" s="224" t="s">
        <v>396</v>
      </c>
      <c r="D29" s="223" t="s">
        <v>30</v>
      </c>
      <c r="E29" s="223">
        <v>6</v>
      </c>
      <c r="F29" s="223" t="s">
        <v>153</v>
      </c>
      <c r="G29" s="223" t="s">
        <v>65</v>
      </c>
      <c r="H29" s="223" t="s">
        <v>34</v>
      </c>
      <c r="I29" s="226">
        <v>13.079345999999999</v>
      </c>
      <c r="J29" s="226">
        <v>101.644087</v>
      </c>
      <c r="K29" s="223" t="s">
        <v>37</v>
      </c>
      <c r="L29" s="223" t="s">
        <v>38</v>
      </c>
      <c r="M29" s="223" t="s">
        <v>38</v>
      </c>
      <c r="N29" s="227">
        <v>1000</v>
      </c>
      <c r="O29" s="227">
        <v>60000</v>
      </c>
      <c r="P29" s="227">
        <v>100</v>
      </c>
      <c r="Q29" s="223" t="str">
        <f>+Q10</f>
        <v>พ.ค.63</v>
      </c>
      <c r="R29" s="223" t="str">
        <f>+R10</f>
        <v>ส.ค.63</v>
      </c>
      <c r="S29" s="228">
        <v>5890000</v>
      </c>
    </row>
    <row r="30" spans="1:19" s="262" customFormat="1" ht="43.5" x14ac:dyDescent="0.2">
      <c r="A30" s="223">
        <v>23</v>
      </c>
      <c r="B30" s="223" t="s">
        <v>410</v>
      </c>
      <c r="C30" s="289" t="s">
        <v>395</v>
      </c>
      <c r="D30" s="263" t="s">
        <v>30</v>
      </c>
      <c r="E30" s="264">
        <v>1</v>
      </c>
      <c r="F30" s="264" t="s">
        <v>64</v>
      </c>
      <c r="G30" s="264" t="s">
        <v>65</v>
      </c>
      <c r="H30" s="264" t="s">
        <v>34</v>
      </c>
      <c r="I30" s="264">
        <v>12.591939999999999</v>
      </c>
      <c r="J30" s="264">
        <v>101.37906</v>
      </c>
      <c r="K30" s="264" t="s">
        <v>37</v>
      </c>
      <c r="L30" s="264" t="s">
        <v>38</v>
      </c>
      <c r="M30" s="264" t="s">
        <v>38</v>
      </c>
      <c r="N30" s="265"/>
      <c r="O30" s="265"/>
      <c r="P30" s="264">
        <v>200</v>
      </c>
      <c r="Q30" s="264" t="s">
        <v>362</v>
      </c>
      <c r="R30" s="264" t="s">
        <v>363</v>
      </c>
      <c r="S30" s="228">
        <v>5600000</v>
      </c>
    </row>
    <row r="31" spans="1:19" s="105" customFormat="1" x14ac:dyDescent="0.5">
      <c r="A31" s="223">
        <v>24</v>
      </c>
      <c r="B31" s="223" t="s">
        <v>410</v>
      </c>
      <c r="C31" s="338" t="s">
        <v>95</v>
      </c>
      <c r="D31" s="332" t="s">
        <v>56</v>
      </c>
      <c r="E31" s="332">
        <v>2</v>
      </c>
      <c r="F31" s="322" t="s">
        <v>96</v>
      </c>
      <c r="G31" s="322" t="s">
        <v>65</v>
      </c>
      <c r="H31" s="322" t="s">
        <v>34</v>
      </c>
      <c r="I31" s="322" t="s">
        <v>97</v>
      </c>
      <c r="J31" s="322" t="s">
        <v>98</v>
      </c>
      <c r="K31" s="339" t="s">
        <v>37</v>
      </c>
      <c r="L31" s="332" t="s">
        <v>38</v>
      </c>
      <c r="M31" s="332" t="s">
        <v>38</v>
      </c>
      <c r="N31" s="335">
        <v>4500</v>
      </c>
      <c r="O31" s="340">
        <v>100000</v>
      </c>
      <c r="P31" s="336">
        <v>50</v>
      </c>
      <c r="Q31" s="264" t="s">
        <v>362</v>
      </c>
      <c r="R31" s="325">
        <v>23255</v>
      </c>
      <c r="S31" s="337">
        <v>233164.7</v>
      </c>
    </row>
    <row r="32" spans="1:19" s="105" customFormat="1" x14ac:dyDescent="0.5">
      <c r="A32" s="223">
        <v>25</v>
      </c>
      <c r="B32" s="223" t="s">
        <v>410</v>
      </c>
      <c r="C32" s="329" t="s">
        <v>63</v>
      </c>
      <c r="D32" s="328" t="s">
        <v>56</v>
      </c>
      <c r="E32" s="328">
        <v>1</v>
      </c>
      <c r="F32" s="328" t="s">
        <v>64</v>
      </c>
      <c r="G32" s="328" t="s">
        <v>65</v>
      </c>
      <c r="H32" s="328" t="s">
        <v>34</v>
      </c>
      <c r="I32" s="328" t="s">
        <v>66</v>
      </c>
      <c r="J32" s="328" t="s">
        <v>67</v>
      </c>
      <c r="K32" s="328" t="s">
        <v>37</v>
      </c>
      <c r="L32" s="328" t="s">
        <v>38</v>
      </c>
      <c r="M32" s="328" t="s">
        <v>38</v>
      </c>
      <c r="N32" s="5">
        <v>4350</v>
      </c>
      <c r="O32" s="5">
        <v>100000</v>
      </c>
      <c r="P32" s="330">
        <v>150</v>
      </c>
      <c r="Q32" s="264" t="s">
        <v>362</v>
      </c>
      <c r="R32" s="325">
        <v>23255</v>
      </c>
      <c r="S32" s="337">
        <v>487500</v>
      </c>
    </row>
    <row r="33" spans="1:19" s="105" customFormat="1" x14ac:dyDescent="0.5">
      <c r="A33" s="223">
        <v>26</v>
      </c>
      <c r="B33" s="223" t="s">
        <v>410</v>
      </c>
      <c r="C33" s="329" t="s">
        <v>68</v>
      </c>
      <c r="D33" s="332" t="s">
        <v>30</v>
      </c>
      <c r="E33" s="328">
        <v>1</v>
      </c>
      <c r="F33" s="328" t="s">
        <v>64</v>
      </c>
      <c r="G33" s="328" t="s">
        <v>65</v>
      </c>
      <c r="H33" s="328" t="s">
        <v>34</v>
      </c>
      <c r="I33" s="328" t="s">
        <v>69</v>
      </c>
      <c r="J33" s="328" t="s">
        <v>70</v>
      </c>
      <c r="K33" s="328" t="s">
        <v>37</v>
      </c>
      <c r="L33" s="328" t="s">
        <v>38</v>
      </c>
      <c r="M33" s="328" t="s">
        <v>38</v>
      </c>
      <c r="N33" s="5">
        <v>4455</v>
      </c>
      <c r="O33" s="5">
        <v>100000</v>
      </c>
      <c r="P33" s="330">
        <v>150</v>
      </c>
      <c r="Q33" s="264" t="s">
        <v>362</v>
      </c>
      <c r="R33" s="325">
        <v>23255</v>
      </c>
      <c r="S33" s="337">
        <v>477800</v>
      </c>
    </row>
    <row r="34" spans="1:19" s="105" customFormat="1" x14ac:dyDescent="0.5">
      <c r="A34" s="223">
        <v>27</v>
      </c>
      <c r="B34" s="223" t="s">
        <v>410</v>
      </c>
      <c r="C34" s="338" t="s">
        <v>99</v>
      </c>
      <c r="D34" s="332" t="s">
        <v>56</v>
      </c>
      <c r="E34" s="332">
        <v>2</v>
      </c>
      <c r="F34" s="322" t="s">
        <v>96</v>
      </c>
      <c r="G34" s="322" t="s">
        <v>65</v>
      </c>
      <c r="H34" s="322" t="s">
        <v>34</v>
      </c>
      <c r="I34" s="322" t="s">
        <v>97</v>
      </c>
      <c r="J34" s="322" t="s">
        <v>98</v>
      </c>
      <c r="K34" s="339" t="s">
        <v>37</v>
      </c>
      <c r="L34" s="332" t="s">
        <v>38</v>
      </c>
      <c r="M34" s="332" t="s">
        <v>38</v>
      </c>
      <c r="N34" s="335">
        <v>5500</v>
      </c>
      <c r="O34" s="340">
        <v>100000</v>
      </c>
      <c r="P34" s="336">
        <v>50</v>
      </c>
      <c r="Q34" s="264" t="s">
        <v>362</v>
      </c>
      <c r="R34" s="325">
        <v>23255</v>
      </c>
      <c r="S34" s="337">
        <v>233164.7</v>
      </c>
    </row>
    <row r="35" spans="1:19" s="105" customFormat="1" x14ac:dyDescent="0.5">
      <c r="A35" s="223">
        <v>28</v>
      </c>
      <c r="B35" s="223" t="s">
        <v>410</v>
      </c>
      <c r="C35" s="329" t="s">
        <v>68</v>
      </c>
      <c r="D35" s="332" t="s">
        <v>30</v>
      </c>
      <c r="E35" s="328">
        <v>2</v>
      </c>
      <c r="F35" s="328" t="s">
        <v>64</v>
      </c>
      <c r="G35" s="328" t="s">
        <v>65</v>
      </c>
      <c r="H35" s="328" t="s">
        <v>34</v>
      </c>
      <c r="I35" s="328" t="s">
        <v>71</v>
      </c>
      <c r="J35" s="328" t="s">
        <v>72</v>
      </c>
      <c r="K35" s="328" t="s">
        <v>37</v>
      </c>
      <c r="L35" s="328" t="s">
        <v>38</v>
      </c>
      <c r="M35" s="328" t="s">
        <v>38</v>
      </c>
      <c r="N35" s="5">
        <v>5352</v>
      </c>
      <c r="O35" s="5">
        <v>100000</v>
      </c>
      <c r="P35" s="330">
        <v>150</v>
      </c>
      <c r="Q35" s="264" t="s">
        <v>362</v>
      </c>
      <c r="R35" s="325">
        <v>23255</v>
      </c>
      <c r="S35" s="331">
        <v>496800</v>
      </c>
    </row>
    <row r="36" spans="1:19" s="105" customFormat="1" ht="23.25" customHeight="1" x14ac:dyDescent="0.5">
      <c r="A36" s="223">
        <v>29</v>
      </c>
      <c r="B36" s="223" t="s">
        <v>410</v>
      </c>
      <c r="C36" s="338" t="s">
        <v>100</v>
      </c>
      <c r="D36" s="332" t="s">
        <v>56</v>
      </c>
      <c r="E36" s="332">
        <v>3</v>
      </c>
      <c r="F36" s="322" t="s">
        <v>96</v>
      </c>
      <c r="G36" s="322" t="s">
        <v>65</v>
      </c>
      <c r="H36" s="322" t="s">
        <v>34</v>
      </c>
      <c r="I36" s="322" t="s">
        <v>101</v>
      </c>
      <c r="J36" s="322" t="s">
        <v>98</v>
      </c>
      <c r="K36" s="339" t="s">
        <v>37</v>
      </c>
      <c r="L36" s="332" t="s">
        <v>38</v>
      </c>
      <c r="M36" s="332" t="s">
        <v>38</v>
      </c>
      <c r="N36" s="335">
        <v>4500</v>
      </c>
      <c r="O36" s="340">
        <v>100000</v>
      </c>
      <c r="P36" s="336">
        <v>50</v>
      </c>
      <c r="Q36" s="264" t="s">
        <v>362</v>
      </c>
      <c r="R36" s="325">
        <v>23255</v>
      </c>
      <c r="S36" s="337">
        <v>233164.7</v>
      </c>
    </row>
    <row r="37" spans="1:19" s="105" customFormat="1" x14ac:dyDescent="0.5">
      <c r="A37" s="223">
        <v>30</v>
      </c>
      <c r="B37" s="223" t="s">
        <v>410</v>
      </c>
      <c r="C37" s="329" t="s">
        <v>73</v>
      </c>
      <c r="D37" s="332" t="s">
        <v>30</v>
      </c>
      <c r="E37" s="328">
        <v>3</v>
      </c>
      <c r="F37" s="328" t="s">
        <v>64</v>
      </c>
      <c r="G37" s="328" t="s">
        <v>65</v>
      </c>
      <c r="H37" s="328" t="s">
        <v>34</v>
      </c>
      <c r="I37" s="328" t="s">
        <v>71</v>
      </c>
      <c r="J37" s="328" t="s">
        <v>72</v>
      </c>
      <c r="K37" s="328" t="s">
        <v>37</v>
      </c>
      <c r="L37" s="328" t="s">
        <v>38</v>
      </c>
      <c r="M37" s="328" t="s">
        <v>38</v>
      </c>
      <c r="N37" s="5">
        <v>2446</v>
      </c>
      <c r="O37" s="5">
        <v>100000</v>
      </c>
      <c r="P37" s="330">
        <v>150</v>
      </c>
      <c r="Q37" s="264" t="s">
        <v>362</v>
      </c>
      <c r="R37" s="325">
        <v>23255</v>
      </c>
      <c r="S37" s="331">
        <v>497000</v>
      </c>
    </row>
    <row r="38" spans="1:19" s="105" customFormat="1" x14ac:dyDescent="0.5">
      <c r="A38" s="223">
        <v>31</v>
      </c>
      <c r="B38" s="223" t="s">
        <v>410</v>
      </c>
      <c r="C38" s="338" t="s">
        <v>102</v>
      </c>
      <c r="D38" s="332" t="s">
        <v>56</v>
      </c>
      <c r="E38" s="332">
        <v>4</v>
      </c>
      <c r="F38" s="322" t="s">
        <v>96</v>
      </c>
      <c r="G38" s="322" t="s">
        <v>65</v>
      </c>
      <c r="H38" s="322" t="s">
        <v>34</v>
      </c>
      <c r="I38" s="322" t="s">
        <v>103</v>
      </c>
      <c r="J38" s="322" t="s">
        <v>104</v>
      </c>
      <c r="K38" s="339" t="s">
        <v>37</v>
      </c>
      <c r="L38" s="332" t="s">
        <v>38</v>
      </c>
      <c r="M38" s="342" t="s">
        <v>38</v>
      </c>
      <c r="N38" s="335">
        <v>3500</v>
      </c>
      <c r="O38" s="340">
        <v>100000</v>
      </c>
      <c r="P38" s="336">
        <v>50</v>
      </c>
      <c r="Q38" s="264" t="s">
        <v>362</v>
      </c>
      <c r="R38" s="325">
        <v>23255</v>
      </c>
      <c r="S38" s="337">
        <v>233164.7</v>
      </c>
    </row>
    <row r="39" spans="1:19" s="105" customFormat="1" x14ac:dyDescent="0.5">
      <c r="A39" s="223">
        <v>32</v>
      </c>
      <c r="B39" s="223" t="s">
        <v>410</v>
      </c>
      <c r="C39" s="329" t="s">
        <v>74</v>
      </c>
      <c r="D39" s="332" t="s">
        <v>30</v>
      </c>
      <c r="E39" s="328">
        <v>4</v>
      </c>
      <c r="F39" s="328" t="s">
        <v>64</v>
      </c>
      <c r="G39" s="328" t="s">
        <v>65</v>
      </c>
      <c r="H39" s="328" t="s">
        <v>34</v>
      </c>
      <c r="I39" s="328" t="s">
        <v>75</v>
      </c>
      <c r="J39" s="328" t="s">
        <v>76</v>
      </c>
      <c r="K39" s="328" t="s">
        <v>37</v>
      </c>
      <c r="L39" s="328" t="s">
        <v>38</v>
      </c>
      <c r="M39" s="328" t="s">
        <v>38</v>
      </c>
      <c r="N39" s="5">
        <v>3550</v>
      </c>
      <c r="O39" s="5">
        <v>100000</v>
      </c>
      <c r="P39" s="330">
        <v>150</v>
      </c>
      <c r="Q39" s="264" t="s">
        <v>362</v>
      </c>
      <c r="R39" s="325">
        <v>23255</v>
      </c>
      <c r="S39" s="331">
        <v>499900</v>
      </c>
    </row>
    <row r="40" spans="1:19" s="105" customFormat="1" x14ac:dyDescent="0.5">
      <c r="A40" s="223">
        <v>33</v>
      </c>
      <c r="B40" s="223" t="s">
        <v>410</v>
      </c>
      <c r="C40" s="329" t="s">
        <v>77</v>
      </c>
      <c r="D40" s="332" t="s">
        <v>30</v>
      </c>
      <c r="E40" s="328">
        <v>4</v>
      </c>
      <c r="F40" s="328" t="s">
        <v>64</v>
      </c>
      <c r="G40" s="328" t="s">
        <v>65</v>
      </c>
      <c r="H40" s="328" t="s">
        <v>34</v>
      </c>
      <c r="I40" s="328" t="s">
        <v>75</v>
      </c>
      <c r="J40" s="328" t="s">
        <v>76</v>
      </c>
      <c r="K40" s="328" t="s">
        <v>37</v>
      </c>
      <c r="L40" s="328" t="s">
        <v>38</v>
      </c>
      <c r="M40" s="328" t="s">
        <v>38</v>
      </c>
      <c r="N40" s="5">
        <v>4450</v>
      </c>
      <c r="O40" s="5">
        <v>100000</v>
      </c>
      <c r="P40" s="330">
        <v>150</v>
      </c>
      <c r="Q40" s="264" t="s">
        <v>362</v>
      </c>
      <c r="R40" s="325">
        <v>23255</v>
      </c>
      <c r="S40" s="331">
        <v>495200</v>
      </c>
    </row>
    <row r="41" spans="1:19" s="105" customFormat="1" x14ac:dyDescent="0.5">
      <c r="A41" s="223">
        <v>34</v>
      </c>
      <c r="B41" s="223" t="s">
        <v>410</v>
      </c>
      <c r="C41" s="329" t="s">
        <v>78</v>
      </c>
      <c r="D41" s="328" t="s">
        <v>56</v>
      </c>
      <c r="E41" s="328">
        <v>5</v>
      </c>
      <c r="F41" s="328" t="s">
        <v>64</v>
      </c>
      <c r="G41" s="328" t="s">
        <v>65</v>
      </c>
      <c r="H41" s="328" t="s">
        <v>34</v>
      </c>
      <c r="I41" s="328" t="s">
        <v>75</v>
      </c>
      <c r="J41" s="328" t="s">
        <v>76</v>
      </c>
      <c r="K41" s="328" t="s">
        <v>37</v>
      </c>
      <c r="L41" s="328" t="s">
        <v>38</v>
      </c>
      <c r="M41" s="328" t="s">
        <v>38</v>
      </c>
      <c r="N41" s="5">
        <v>2368</v>
      </c>
      <c r="O41" s="5">
        <v>100000</v>
      </c>
      <c r="P41" s="330">
        <v>150</v>
      </c>
      <c r="Q41" s="264" t="s">
        <v>362</v>
      </c>
      <c r="R41" s="325">
        <v>23255</v>
      </c>
      <c r="S41" s="331">
        <v>498000</v>
      </c>
    </row>
    <row r="42" spans="1:19" s="105" customFormat="1" x14ac:dyDescent="0.5">
      <c r="A42" s="223">
        <v>35</v>
      </c>
      <c r="B42" s="223" t="s">
        <v>410</v>
      </c>
      <c r="C42" s="329" t="s">
        <v>79</v>
      </c>
      <c r="D42" s="332" t="s">
        <v>30</v>
      </c>
      <c r="E42" s="328">
        <v>5</v>
      </c>
      <c r="F42" s="328" t="s">
        <v>64</v>
      </c>
      <c r="G42" s="328" t="s">
        <v>65</v>
      </c>
      <c r="H42" s="328" t="s">
        <v>34</v>
      </c>
      <c r="I42" s="328" t="s">
        <v>75</v>
      </c>
      <c r="J42" s="328" t="s">
        <v>76</v>
      </c>
      <c r="K42" s="328" t="s">
        <v>37</v>
      </c>
      <c r="L42" s="328" t="s">
        <v>38</v>
      </c>
      <c r="M42" s="328" t="s">
        <v>38</v>
      </c>
      <c r="N42" s="5">
        <v>4499</v>
      </c>
      <c r="O42" s="5">
        <v>100000</v>
      </c>
      <c r="P42" s="330">
        <v>150</v>
      </c>
      <c r="Q42" s="264" t="s">
        <v>362</v>
      </c>
      <c r="R42" s="325">
        <v>23255</v>
      </c>
      <c r="S42" s="331">
        <v>499300</v>
      </c>
    </row>
    <row r="43" spans="1:19" s="105" customFormat="1" x14ac:dyDescent="0.5">
      <c r="A43" s="223">
        <v>36</v>
      </c>
      <c r="B43" s="223" t="s">
        <v>410</v>
      </c>
      <c r="C43" s="333" t="s">
        <v>128</v>
      </c>
      <c r="D43" s="332" t="s">
        <v>56</v>
      </c>
      <c r="E43" s="332">
        <v>6</v>
      </c>
      <c r="F43" s="332" t="s">
        <v>96</v>
      </c>
      <c r="G43" s="332" t="s">
        <v>65</v>
      </c>
      <c r="H43" s="332" t="s">
        <v>34</v>
      </c>
      <c r="I43" s="332" t="s">
        <v>129</v>
      </c>
      <c r="J43" s="332" t="s">
        <v>130</v>
      </c>
      <c r="K43" s="332" t="s">
        <v>37</v>
      </c>
      <c r="L43" s="332" t="s">
        <v>38</v>
      </c>
      <c r="M43" s="332" t="s">
        <v>38</v>
      </c>
      <c r="N43" s="335">
        <v>3500</v>
      </c>
      <c r="O43" s="335">
        <v>100000</v>
      </c>
      <c r="P43" s="336">
        <v>50</v>
      </c>
      <c r="Q43" s="264" t="s">
        <v>362</v>
      </c>
      <c r="R43" s="325">
        <v>23255</v>
      </c>
      <c r="S43" s="331">
        <v>450000</v>
      </c>
    </row>
    <row r="44" spans="1:19" s="105" customFormat="1" x14ac:dyDescent="0.5">
      <c r="A44" s="223">
        <v>37</v>
      </c>
      <c r="B44" s="223" t="s">
        <v>410</v>
      </c>
      <c r="C44" s="402" t="s">
        <v>73</v>
      </c>
      <c r="D44" s="403" t="s">
        <v>30</v>
      </c>
      <c r="E44" s="401">
        <v>3</v>
      </c>
      <c r="F44" s="401" t="s">
        <v>64</v>
      </c>
      <c r="G44" s="401" t="s">
        <v>65</v>
      </c>
      <c r="H44" s="401" t="s">
        <v>34</v>
      </c>
      <c r="I44" s="401" t="s">
        <v>71</v>
      </c>
      <c r="J44" s="401" t="s">
        <v>72</v>
      </c>
      <c r="K44" s="401" t="s">
        <v>37</v>
      </c>
      <c r="L44" s="401" t="s">
        <v>38</v>
      </c>
      <c r="M44" s="401" t="s">
        <v>38</v>
      </c>
      <c r="N44" s="398">
        <v>2446</v>
      </c>
      <c r="O44" s="398">
        <v>100000</v>
      </c>
      <c r="P44" s="399">
        <v>150</v>
      </c>
      <c r="Q44" s="264" t="s">
        <v>362</v>
      </c>
      <c r="R44" s="345">
        <v>23255</v>
      </c>
      <c r="S44" s="400">
        <v>497000</v>
      </c>
    </row>
    <row r="45" spans="1:19" x14ac:dyDescent="0.5">
      <c r="A45" s="288"/>
      <c r="B45" s="691" t="s">
        <v>480</v>
      </c>
      <c r="C45" s="691"/>
      <c r="D45" s="691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405">
        <f>SUM(S8:S44)</f>
        <v>26725158.799999997</v>
      </c>
    </row>
    <row r="46" spans="1:19" ht="24" x14ac:dyDescent="0.55000000000000004">
      <c r="S46" s="259"/>
    </row>
    <row r="47" spans="1:19" ht="24" x14ac:dyDescent="0.55000000000000004">
      <c r="S47" s="260" t="s">
        <v>304</v>
      </c>
    </row>
  </sheetData>
  <mergeCells count="28">
    <mergeCell ref="P6:P7"/>
    <mergeCell ref="A1:S1"/>
    <mergeCell ref="A2:S2"/>
    <mergeCell ref="N3:P5"/>
    <mergeCell ref="Q3:S4"/>
    <mergeCell ref="E4:H5"/>
    <mergeCell ref="I4:J5"/>
    <mergeCell ref="Q5:Q6"/>
    <mergeCell ref="R5:R6"/>
    <mergeCell ref="S5:S6"/>
    <mergeCell ref="E6:E7"/>
    <mergeCell ref="F6:F7"/>
    <mergeCell ref="G6:G7"/>
    <mergeCell ref="A3:A7"/>
    <mergeCell ref="B3:B7"/>
    <mergeCell ref="C3:C7"/>
    <mergeCell ref="B45:D45"/>
    <mergeCell ref="L6:L7"/>
    <mergeCell ref="M6:M7"/>
    <mergeCell ref="N6:N7"/>
    <mergeCell ref="O6:O7"/>
    <mergeCell ref="D3:D7"/>
    <mergeCell ref="E3:J3"/>
    <mergeCell ref="K3:M5"/>
    <mergeCell ref="H6:H7"/>
    <mergeCell ref="I6:I7"/>
    <mergeCell ref="J6:J7"/>
    <mergeCell ref="K6:K7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BreakPreview" zoomScale="85" zoomScaleNormal="85" zoomScaleSheetLayoutView="85" workbookViewId="0">
      <selection activeCell="A11" sqref="A11"/>
    </sheetView>
  </sheetViews>
  <sheetFormatPr defaultColWidth="9" defaultRowHeight="21.75" x14ac:dyDescent="0.5"/>
  <cols>
    <col min="1" max="1" width="7.125" style="212" customWidth="1"/>
    <col min="2" max="2" width="13.5" style="212" bestFit="1" customWidth="1"/>
    <col min="3" max="3" width="36.125" style="212" customWidth="1"/>
    <col min="4" max="4" width="17.25" style="212" customWidth="1"/>
    <col min="5" max="5" width="7" style="212" customWidth="1"/>
    <col min="6" max="6" width="9.5" style="212" customWidth="1"/>
    <col min="7" max="7" width="7.875" style="212" customWidth="1"/>
    <col min="8" max="8" width="7.75" style="212" customWidth="1"/>
    <col min="9" max="9" width="11.375" style="212" customWidth="1"/>
    <col min="10" max="10" width="12.125" style="212" customWidth="1"/>
    <col min="11" max="11" width="15.375" style="212" customWidth="1"/>
    <col min="12" max="12" width="10.5" style="212" customWidth="1"/>
    <col min="13" max="13" width="9.75" style="212" customWidth="1"/>
    <col min="14" max="16" width="9.625" style="212" customWidth="1"/>
    <col min="17" max="18" width="8.625" style="212" customWidth="1"/>
    <col min="19" max="19" width="11.125" style="212" customWidth="1"/>
    <col min="20" max="16384" width="9" style="212"/>
  </cols>
  <sheetData>
    <row r="1" spans="1:19" s="261" customFormat="1" ht="26.25" customHeight="1" x14ac:dyDescent="0.55000000000000004">
      <c r="A1" s="692" t="s">
        <v>0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</row>
    <row r="2" spans="1:19" s="261" customFormat="1" ht="26.25" customHeight="1" thickBot="1" x14ac:dyDescent="0.6">
      <c r="A2" s="693" t="s">
        <v>490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</row>
    <row r="3" spans="1:19" ht="22.5" thickBot="1" x14ac:dyDescent="0.55000000000000004">
      <c r="A3" s="677" t="s">
        <v>2</v>
      </c>
      <c r="B3" s="680" t="s">
        <v>3</v>
      </c>
      <c r="C3" s="683" t="s">
        <v>145</v>
      </c>
      <c r="D3" s="683" t="s">
        <v>4</v>
      </c>
      <c r="E3" s="686" t="s">
        <v>5</v>
      </c>
      <c r="F3" s="687"/>
      <c r="G3" s="687"/>
      <c r="H3" s="687"/>
      <c r="I3" s="687"/>
      <c r="J3" s="665"/>
      <c r="K3" s="649" t="s">
        <v>6</v>
      </c>
      <c r="L3" s="650"/>
      <c r="M3" s="651"/>
      <c r="N3" s="649" t="s">
        <v>7</v>
      </c>
      <c r="O3" s="650"/>
      <c r="P3" s="651"/>
      <c r="Q3" s="653" t="s">
        <v>8</v>
      </c>
      <c r="R3" s="654"/>
      <c r="S3" s="655"/>
    </row>
    <row r="4" spans="1:19" x14ac:dyDescent="0.5">
      <c r="A4" s="678"/>
      <c r="B4" s="681"/>
      <c r="C4" s="684"/>
      <c r="D4" s="684"/>
      <c r="E4" s="659" t="s">
        <v>9</v>
      </c>
      <c r="F4" s="660"/>
      <c r="G4" s="660"/>
      <c r="H4" s="661"/>
      <c r="I4" s="665" t="s">
        <v>10</v>
      </c>
      <c r="J4" s="661"/>
      <c r="K4" s="644"/>
      <c r="L4" s="652"/>
      <c r="M4" s="648"/>
      <c r="N4" s="644"/>
      <c r="O4" s="652"/>
      <c r="P4" s="648"/>
      <c r="Q4" s="656"/>
      <c r="R4" s="657"/>
      <c r="S4" s="658"/>
    </row>
    <row r="5" spans="1:19" x14ac:dyDescent="0.5">
      <c r="A5" s="678"/>
      <c r="B5" s="681"/>
      <c r="C5" s="684"/>
      <c r="D5" s="684"/>
      <c r="E5" s="662"/>
      <c r="F5" s="663"/>
      <c r="G5" s="663"/>
      <c r="H5" s="664"/>
      <c r="I5" s="666"/>
      <c r="J5" s="664"/>
      <c r="K5" s="644"/>
      <c r="L5" s="652"/>
      <c r="M5" s="648"/>
      <c r="N5" s="644"/>
      <c r="O5" s="652"/>
      <c r="P5" s="648"/>
      <c r="Q5" s="667" t="s">
        <v>11</v>
      </c>
      <c r="R5" s="669" t="s">
        <v>12</v>
      </c>
      <c r="S5" s="671" t="s">
        <v>13</v>
      </c>
    </row>
    <row r="6" spans="1:19" x14ac:dyDescent="0.5">
      <c r="A6" s="678"/>
      <c r="B6" s="681"/>
      <c r="C6" s="684"/>
      <c r="D6" s="684"/>
      <c r="E6" s="673" t="s">
        <v>14</v>
      </c>
      <c r="F6" s="675" t="s">
        <v>15</v>
      </c>
      <c r="G6" s="675" t="s">
        <v>16</v>
      </c>
      <c r="H6" s="688" t="s">
        <v>17</v>
      </c>
      <c r="I6" s="675" t="s">
        <v>18</v>
      </c>
      <c r="J6" s="688" t="s">
        <v>19</v>
      </c>
      <c r="K6" s="690" t="s">
        <v>20</v>
      </c>
      <c r="L6" s="640" t="s">
        <v>21</v>
      </c>
      <c r="M6" s="642" t="s">
        <v>22</v>
      </c>
      <c r="N6" s="644" t="s">
        <v>23</v>
      </c>
      <c r="O6" s="646" t="s">
        <v>24</v>
      </c>
      <c r="P6" s="648" t="s">
        <v>25</v>
      </c>
      <c r="Q6" s="668"/>
      <c r="R6" s="670"/>
      <c r="S6" s="672"/>
    </row>
    <row r="7" spans="1:19" ht="28.5" customHeight="1" thickBot="1" x14ac:dyDescent="0.55000000000000004">
      <c r="A7" s="679"/>
      <c r="B7" s="682"/>
      <c r="C7" s="685"/>
      <c r="D7" s="685"/>
      <c r="E7" s="674"/>
      <c r="F7" s="676"/>
      <c r="G7" s="676"/>
      <c r="H7" s="689"/>
      <c r="I7" s="676"/>
      <c r="J7" s="689"/>
      <c r="K7" s="645"/>
      <c r="L7" s="641"/>
      <c r="M7" s="643"/>
      <c r="N7" s="645"/>
      <c r="O7" s="647"/>
      <c r="P7" s="643"/>
      <c r="Q7" s="213" t="s">
        <v>26</v>
      </c>
      <c r="R7" s="214" t="s">
        <v>26</v>
      </c>
      <c r="S7" s="215" t="s">
        <v>27</v>
      </c>
    </row>
    <row r="8" spans="1:19" s="222" customFormat="1" x14ac:dyDescent="0.2">
      <c r="A8" s="216">
        <v>1</v>
      </c>
      <c r="B8" s="216" t="s">
        <v>487</v>
      </c>
      <c r="C8" s="217" t="s">
        <v>489</v>
      </c>
      <c r="D8" s="218" t="s">
        <v>56</v>
      </c>
      <c r="E8" s="216">
        <v>1</v>
      </c>
      <c r="F8" s="216" t="s">
        <v>260</v>
      </c>
      <c r="G8" s="216" t="s">
        <v>261</v>
      </c>
      <c r="H8" s="216" t="s">
        <v>34</v>
      </c>
      <c r="I8" s="443">
        <v>756710</v>
      </c>
      <c r="J8" s="443">
        <v>1438072</v>
      </c>
      <c r="K8" s="216" t="s">
        <v>37</v>
      </c>
      <c r="L8" s="216" t="s">
        <v>38</v>
      </c>
      <c r="M8" s="216" t="s">
        <v>38</v>
      </c>
      <c r="N8" s="220">
        <v>-34</v>
      </c>
      <c r="O8" s="220">
        <v>1260</v>
      </c>
      <c r="P8" s="220">
        <v>1</v>
      </c>
      <c r="Q8" s="216" t="s">
        <v>362</v>
      </c>
      <c r="R8" s="442">
        <v>23163</v>
      </c>
      <c r="S8" s="221">
        <v>17800</v>
      </c>
    </row>
    <row r="9" spans="1:19" s="262" customFormat="1" x14ac:dyDescent="0.2">
      <c r="A9" s="223">
        <v>2</v>
      </c>
      <c r="B9" s="223" t="s">
        <v>487</v>
      </c>
      <c r="C9" s="217" t="s">
        <v>489</v>
      </c>
      <c r="D9" s="223" t="s">
        <v>56</v>
      </c>
      <c r="E9" s="223">
        <v>1</v>
      </c>
      <c r="F9" s="223" t="s">
        <v>260</v>
      </c>
      <c r="G9" s="223" t="s">
        <v>261</v>
      </c>
      <c r="H9" s="223" t="s">
        <v>34</v>
      </c>
      <c r="I9" s="441">
        <v>749980</v>
      </c>
      <c r="J9" s="441">
        <v>1442189</v>
      </c>
      <c r="K9" s="223" t="s">
        <v>37</v>
      </c>
      <c r="L9" s="223" t="s">
        <v>38</v>
      </c>
      <c r="M9" s="223" t="s">
        <v>38</v>
      </c>
      <c r="N9" s="227">
        <v>50</v>
      </c>
      <c r="O9" s="220">
        <v>1260</v>
      </c>
      <c r="P9" s="227">
        <v>1</v>
      </c>
      <c r="Q9" s="223" t="str">
        <f>+Q8</f>
        <v>พ.ค.63</v>
      </c>
      <c r="R9" s="442">
        <v>23163</v>
      </c>
      <c r="S9" s="228">
        <v>17800</v>
      </c>
    </row>
    <row r="10" spans="1:19" s="222" customFormat="1" x14ac:dyDescent="0.2">
      <c r="A10" s="223">
        <v>3</v>
      </c>
      <c r="B10" s="223" t="s">
        <v>487</v>
      </c>
      <c r="C10" s="217" t="s">
        <v>489</v>
      </c>
      <c r="D10" s="263" t="s">
        <v>56</v>
      </c>
      <c r="E10" s="223">
        <v>3</v>
      </c>
      <c r="F10" s="223" t="s">
        <v>260</v>
      </c>
      <c r="G10" s="223" t="s">
        <v>261</v>
      </c>
      <c r="H10" s="223" t="s">
        <v>34</v>
      </c>
      <c r="I10" s="441">
        <v>755933</v>
      </c>
      <c r="J10" s="441">
        <v>1438682</v>
      </c>
      <c r="K10" s="223" t="s">
        <v>37</v>
      </c>
      <c r="L10" s="223" t="s">
        <v>38</v>
      </c>
      <c r="M10" s="223" t="s">
        <v>38</v>
      </c>
      <c r="N10" s="227">
        <v>32</v>
      </c>
      <c r="O10" s="220">
        <v>1260</v>
      </c>
      <c r="P10" s="227">
        <v>1</v>
      </c>
      <c r="Q10" s="223" t="str">
        <f t="shared" ref="Q10:Q11" si="0">+Q9</f>
        <v>พ.ค.63</v>
      </c>
      <c r="R10" s="442">
        <v>23163</v>
      </c>
      <c r="S10" s="228">
        <v>17800</v>
      </c>
    </row>
    <row r="11" spans="1:19" s="262" customFormat="1" x14ac:dyDescent="0.2">
      <c r="A11" s="223">
        <v>4</v>
      </c>
      <c r="B11" s="223" t="s">
        <v>487</v>
      </c>
      <c r="C11" s="217" t="s">
        <v>489</v>
      </c>
      <c r="D11" s="264" t="s">
        <v>56</v>
      </c>
      <c r="E11" s="264">
        <v>1</v>
      </c>
      <c r="F11" s="264" t="s">
        <v>260</v>
      </c>
      <c r="G11" s="264" t="s">
        <v>261</v>
      </c>
      <c r="H11" s="264" t="s">
        <v>34</v>
      </c>
      <c r="I11" s="441">
        <v>756448</v>
      </c>
      <c r="J11" s="441">
        <v>1437976</v>
      </c>
      <c r="K11" s="264" t="s">
        <v>387</v>
      </c>
      <c r="L11" s="264" t="s">
        <v>38</v>
      </c>
      <c r="M11" s="264" t="s">
        <v>38</v>
      </c>
      <c r="N11" s="223">
        <v>21</v>
      </c>
      <c r="O11" s="220">
        <v>1260</v>
      </c>
      <c r="P11" s="264">
        <v>1</v>
      </c>
      <c r="Q11" s="223" t="str">
        <f t="shared" si="0"/>
        <v>พ.ค.63</v>
      </c>
      <c r="R11" s="442">
        <v>23163</v>
      </c>
      <c r="S11" s="228">
        <v>17800</v>
      </c>
    </row>
    <row r="12" spans="1:19" s="222" customFormat="1" x14ac:dyDescent="0.2">
      <c r="A12" s="223">
        <v>5</v>
      </c>
      <c r="B12" s="223" t="s">
        <v>487</v>
      </c>
      <c r="C12" s="217" t="s">
        <v>489</v>
      </c>
      <c r="D12" s="264" t="s">
        <v>56</v>
      </c>
      <c r="E12" s="264">
        <v>3</v>
      </c>
      <c r="F12" s="264" t="s">
        <v>260</v>
      </c>
      <c r="G12" s="264" t="s">
        <v>261</v>
      </c>
      <c r="H12" s="264" t="s">
        <v>34</v>
      </c>
      <c r="I12" s="441">
        <v>757812</v>
      </c>
      <c r="J12" s="441">
        <v>1440030</v>
      </c>
      <c r="K12" s="264" t="str">
        <f>+K19</f>
        <v>ได้รับ</v>
      </c>
      <c r="L12" s="264" t="str">
        <f>+L19</f>
        <v>มี</v>
      </c>
      <c r="M12" s="264" t="str">
        <f>+M19</f>
        <v>มี</v>
      </c>
      <c r="N12" s="227">
        <v>30</v>
      </c>
      <c r="O12" s="220">
        <v>1260</v>
      </c>
      <c r="P12" s="265">
        <v>1</v>
      </c>
      <c r="Q12" s="223" t="str">
        <f t="shared" ref="Q12:Q16" si="1">Q22</f>
        <v>มิ.ย.63</v>
      </c>
      <c r="R12" s="442">
        <v>23163</v>
      </c>
      <c r="S12" s="228">
        <v>17800</v>
      </c>
    </row>
    <row r="13" spans="1:19" s="222" customFormat="1" x14ac:dyDescent="0.2">
      <c r="A13" s="223">
        <v>6</v>
      </c>
      <c r="B13" s="223" t="s">
        <v>487</v>
      </c>
      <c r="C13" s="217" t="s">
        <v>489</v>
      </c>
      <c r="D13" s="223" t="s">
        <v>56</v>
      </c>
      <c r="E13" s="223">
        <v>2</v>
      </c>
      <c r="F13" s="223" t="s">
        <v>327</v>
      </c>
      <c r="G13" s="223" t="s">
        <v>261</v>
      </c>
      <c r="H13" s="223" t="s">
        <v>34</v>
      </c>
      <c r="I13" s="441">
        <v>752391</v>
      </c>
      <c r="J13" s="441">
        <v>1435382</v>
      </c>
      <c r="K13" s="223" t="s">
        <v>37</v>
      </c>
      <c r="L13" s="223" t="s">
        <v>38</v>
      </c>
      <c r="M13" s="223" t="s">
        <v>38</v>
      </c>
      <c r="N13" s="227">
        <v>3</v>
      </c>
      <c r="O13" s="220">
        <v>1260</v>
      </c>
      <c r="P13" s="227">
        <v>1</v>
      </c>
      <c r="Q13" s="223" t="str">
        <f t="shared" si="1"/>
        <v>มิ.ย.63</v>
      </c>
      <c r="R13" s="442">
        <v>23163</v>
      </c>
      <c r="S13" s="228">
        <v>17800</v>
      </c>
    </row>
    <row r="14" spans="1:19" s="222" customFormat="1" x14ac:dyDescent="0.2">
      <c r="A14" s="223">
        <v>7</v>
      </c>
      <c r="B14" s="223" t="s">
        <v>487</v>
      </c>
      <c r="C14" s="217" t="s">
        <v>489</v>
      </c>
      <c r="D14" s="225" t="s">
        <v>56</v>
      </c>
      <c r="E14" s="223">
        <v>4</v>
      </c>
      <c r="F14" s="223" t="s">
        <v>327</v>
      </c>
      <c r="G14" s="223" t="s">
        <v>261</v>
      </c>
      <c r="H14" s="223" t="s">
        <v>34</v>
      </c>
      <c r="I14" s="441">
        <v>754352</v>
      </c>
      <c r="J14" s="441">
        <v>1437686</v>
      </c>
      <c r="K14" s="223" t="s">
        <v>37</v>
      </c>
      <c r="L14" s="223" t="s">
        <v>38</v>
      </c>
      <c r="M14" s="223" t="s">
        <v>38</v>
      </c>
      <c r="N14" s="227">
        <v>10</v>
      </c>
      <c r="O14" s="220">
        <v>1260</v>
      </c>
      <c r="P14" s="227">
        <v>1</v>
      </c>
      <c r="Q14" s="223" t="str">
        <f t="shared" si="1"/>
        <v>มิ.ย.63</v>
      </c>
      <c r="R14" s="442">
        <v>23163</v>
      </c>
      <c r="S14" s="228">
        <v>17800</v>
      </c>
    </row>
    <row r="15" spans="1:19" s="222" customFormat="1" x14ac:dyDescent="0.2">
      <c r="A15" s="223">
        <v>8</v>
      </c>
      <c r="B15" s="223" t="s">
        <v>487</v>
      </c>
      <c r="C15" s="217" t="s">
        <v>489</v>
      </c>
      <c r="D15" s="225" t="s">
        <v>56</v>
      </c>
      <c r="E15" s="223">
        <v>1</v>
      </c>
      <c r="F15" s="223" t="s">
        <v>361</v>
      </c>
      <c r="G15" s="223" t="s">
        <v>137</v>
      </c>
      <c r="H15" s="223" t="s">
        <v>34</v>
      </c>
      <c r="I15" s="441">
        <v>777820</v>
      </c>
      <c r="J15" s="441">
        <v>143907</v>
      </c>
      <c r="K15" s="223" t="s">
        <v>37</v>
      </c>
      <c r="L15" s="223" t="s">
        <v>38</v>
      </c>
      <c r="M15" s="223" t="s">
        <v>38</v>
      </c>
      <c r="N15" s="227">
        <v>10</v>
      </c>
      <c r="O15" s="220">
        <v>1260</v>
      </c>
      <c r="P15" s="227">
        <v>1</v>
      </c>
      <c r="Q15" s="223" t="str">
        <f t="shared" si="1"/>
        <v>พ.ค.63</v>
      </c>
      <c r="R15" s="442">
        <v>23163</v>
      </c>
      <c r="S15" s="228">
        <v>17800</v>
      </c>
    </row>
    <row r="16" spans="1:19" s="222" customFormat="1" x14ac:dyDescent="0.2">
      <c r="A16" s="223">
        <v>9</v>
      </c>
      <c r="B16" s="223" t="s">
        <v>487</v>
      </c>
      <c r="C16" s="217" t="s">
        <v>489</v>
      </c>
      <c r="D16" s="225" t="s">
        <v>56</v>
      </c>
      <c r="E16" s="223">
        <v>8</v>
      </c>
      <c r="F16" s="223" t="s">
        <v>361</v>
      </c>
      <c r="G16" s="223" t="s">
        <v>137</v>
      </c>
      <c r="H16" s="223" t="s">
        <v>34</v>
      </c>
      <c r="I16" s="441">
        <v>779907</v>
      </c>
      <c r="J16" s="441">
        <v>1431238</v>
      </c>
      <c r="K16" s="223" t="s">
        <v>37</v>
      </c>
      <c r="L16" s="223" t="s">
        <v>38</v>
      </c>
      <c r="M16" s="223" t="s">
        <v>38</v>
      </c>
      <c r="N16" s="227">
        <v>4</v>
      </c>
      <c r="O16" s="220">
        <v>1260</v>
      </c>
      <c r="P16" s="227">
        <v>1</v>
      </c>
      <c r="Q16" s="223" t="str">
        <f t="shared" si="1"/>
        <v>พ.ค.63</v>
      </c>
      <c r="R16" s="442">
        <v>23163</v>
      </c>
      <c r="S16" s="228">
        <v>17800</v>
      </c>
    </row>
    <row r="17" spans="1:19" s="222" customFormat="1" x14ac:dyDescent="0.2">
      <c r="A17" s="223">
        <v>10</v>
      </c>
      <c r="B17" s="223" t="s">
        <v>487</v>
      </c>
      <c r="C17" s="217" t="s">
        <v>489</v>
      </c>
      <c r="D17" s="263" t="s">
        <v>56</v>
      </c>
      <c r="E17" s="223">
        <v>4</v>
      </c>
      <c r="F17" s="223" t="s">
        <v>365</v>
      </c>
      <c r="G17" s="223" t="s">
        <v>137</v>
      </c>
      <c r="H17" s="223" t="s">
        <v>34</v>
      </c>
      <c r="I17" s="441">
        <v>774007</v>
      </c>
      <c r="J17" s="441">
        <v>1427607</v>
      </c>
      <c r="K17" s="223" t="s">
        <v>37</v>
      </c>
      <c r="L17" s="223" t="s">
        <v>38</v>
      </c>
      <c r="M17" s="223" t="s">
        <v>38</v>
      </c>
      <c r="N17" s="227">
        <v>20</v>
      </c>
      <c r="O17" s="220">
        <v>1260</v>
      </c>
      <c r="P17" s="227">
        <v>1</v>
      </c>
      <c r="Q17" s="223" t="str">
        <f>Q28</f>
        <v>พ.ค.63</v>
      </c>
      <c r="R17" s="442">
        <v>23163</v>
      </c>
      <c r="S17" s="228">
        <v>17800</v>
      </c>
    </row>
    <row r="18" spans="1:19" s="222" customFormat="1" x14ac:dyDescent="0.2">
      <c r="A18" s="223">
        <v>11</v>
      </c>
      <c r="B18" s="223" t="s">
        <v>487</v>
      </c>
      <c r="C18" s="217" t="s">
        <v>489</v>
      </c>
      <c r="D18" s="223" t="s">
        <v>56</v>
      </c>
      <c r="E18" s="223" t="s">
        <v>144</v>
      </c>
      <c r="F18" s="223" t="s">
        <v>270</v>
      </c>
      <c r="G18" s="223" t="s">
        <v>107</v>
      </c>
      <c r="H18" s="223" t="s">
        <v>34</v>
      </c>
      <c r="I18" s="441">
        <v>770466</v>
      </c>
      <c r="J18" s="441">
        <v>1425097</v>
      </c>
      <c r="K18" s="223" t="s">
        <v>37</v>
      </c>
      <c r="L18" s="223" t="s">
        <v>38</v>
      </c>
      <c r="M18" s="223" t="s">
        <v>38</v>
      </c>
      <c r="N18" s="227">
        <v>33</v>
      </c>
      <c r="O18" s="220">
        <v>1260</v>
      </c>
      <c r="P18" s="227">
        <v>1</v>
      </c>
      <c r="Q18" s="223" t="str">
        <f t="shared" ref="Q18:Q20" si="2">+Q17</f>
        <v>พ.ค.63</v>
      </c>
      <c r="R18" s="442">
        <v>23163</v>
      </c>
      <c r="S18" s="228">
        <v>17800</v>
      </c>
    </row>
    <row r="19" spans="1:19" s="222" customFormat="1" x14ac:dyDescent="0.2">
      <c r="A19" s="223">
        <v>12</v>
      </c>
      <c r="B19" s="223" t="s">
        <v>487</v>
      </c>
      <c r="C19" s="217" t="s">
        <v>489</v>
      </c>
      <c r="D19" s="223" t="s">
        <v>56</v>
      </c>
      <c r="E19" s="223">
        <v>6</v>
      </c>
      <c r="F19" s="223" t="s">
        <v>137</v>
      </c>
      <c r="G19" s="223" t="s">
        <v>137</v>
      </c>
      <c r="H19" s="223" t="s">
        <v>34</v>
      </c>
      <c r="I19" s="441">
        <v>750999</v>
      </c>
      <c r="J19" s="441">
        <v>1409643</v>
      </c>
      <c r="K19" s="223" t="s">
        <v>37</v>
      </c>
      <c r="L19" s="223" t="s">
        <v>38</v>
      </c>
      <c r="M19" s="223" t="s">
        <v>38</v>
      </c>
      <c r="N19" s="227">
        <v>5</v>
      </c>
      <c r="O19" s="220">
        <v>1260</v>
      </c>
      <c r="P19" s="227">
        <v>1</v>
      </c>
      <c r="Q19" s="223" t="str">
        <f t="shared" si="2"/>
        <v>พ.ค.63</v>
      </c>
      <c r="R19" s="442">
        <v>23163</v>
      </c>
      <c r="S19" s="228">
        <v>17800</v>
      </c>
    </row>
    <row r="20" spans="1:19" s="262" customFormat="1" x14ac:dyDescent="0.2">
      <c r="A20" s="223">
        <v>13</v>
      </c>
      <c r="B20" s="223" t="s">
        <v>487</v>
      </c>
      <c r="C20" s="217" t="s">
        <v>489</v>
      </c>
      <c r="D20" s="264" t="s">
        <v>56</v>
      </c>
      <c r="E20" s="264">
        <v>6</v>
      </c>
      <c r="F20" s="264" t="s">
        <v>137</v>
      </c>
      <c r="G20" s="264" t="s">
        <v>137</v>
      </c>
      <c r="H20" s="264" t="s">
        <v>34</v>
      </c>
      <c r="I20" s="441">
        <v>777120</v>
      </c>
      <c r="J20" s="441">
        <v>1421672</v>
      </c>
      <c r="K20" s="264" t="s">
        <v>37</v>
      </c>
      <c r="L20" s="264" t="s">
        <v>38</v>
      </c>
      <c r="M20" s="264" t="s">
        <v>38</v>
      </c>
      <c r="N20" s="227">
        <v>5</v>
      </c>
      <c r="O20" s="220">
        <v>1260</v>
      </c>
      <c r="P20" s="265">
        <v>1</v>
      </c>
      <c r="Q20" s="223" t="str">
        <f t="shared" si="2"/>
        <v>พ.ค.63</v>
      </c>
      <c r="R20" s="442">
        <v>23163</v>
      </c>
      <c r="S20" s="228">
        <v>17800</v>
      </c>
    </row>
    <row r="21" spans="1:19" s="262" customFormat="1" x14ac:dyDescent="0.2">
      <c r="A21" s="223">
        <v>14</v>
      </c>
      <c r="B21" s="223" t="s">
        <v>487</v>
      </c>
      <c r="C21" s="217" t="s">
        <v>489</v>
      </c>
      <c r="D21" s="264" t="s">
        <v>56</v>
      </c>
      <c r="E21" s="264">
        <v>6</v>
      </c>
      <c r="F21" s="264" t="s">
        <v>137</v>
      </c>
      <c r="G21" s="264" t="s">
        <v>137</v>
      </c>
      <c r="H21" s="264" t="s">
        <v>34</v>
      </c>
      <c r="I21" s="441">
        <v>780355</v>
      </c>
      <c r="J21" s="441">
        <v>1421523</v>
      </c>
      <c r="K21" s="264" t="s">
        <v>37</v>
      </c>
      <c r="L21" s="264" t="s">
        <v>38</v>
      </c>
      <c r="M21" s="264" t="s">
        <v>38</v>
      </c>
      <c r="N21" s="227">
        <v>4</v>
      </c>
      <c r="O21" s="220">
        <v>1260</v>
      </c>
      <c r="P21" s="265">
        <v>1</v>
      </c>
      <c r="Q21" s="264" t="s">
        <v>390</v>
      </c>
      <c r="R21" s="442">
        <v>23163</v>
      </c>
      <c r="S21" s="228">
        <v>17800</v>
      </c>
    </row>
    <row r="22" spans="1:19" s="262" customFormat="1" x14ac:dyDescent="0.2">
      <c r="A22" s="223">
        <v>15</v>
      </c>
      <c r="B22" s="223" t="s">
        <v>487</v>
      </c>
      <c r="C22" s="217" t="s">
        <v>489</v>
      </c>
      <c r="D22" s="264" t="s">
        <v>56</v>
      </c>
      <c r="E22" s="264">
        <v>7</v>
      </c>
      <c r="F22" s="264" t="s">
        <v>117</v>
      </c>
      <c r="G22" s="264" t="s">
        <v>107</v>
      </c>
      <c r="H22" s="264" t="s">
        <v>34</v>
      </c>
      <c r="I22" s="441">
        <v>780421</v>
      </c>
      <c r="J22" s="441">
        <v>1423461</v>
      </c>
      <c r="K22" s="264" t="s">
        <v>387</v>
      </c>
      <c r="L22" s="264" t="s">
        <v>38</v>
      </c>
      <c r="M22" s="264" t="s">
        <v>38</v>
      </c>
      <c r="N22" s="227">
        <v>9</v>
      </c>
      <c r="O22" s="220">
        <v>1260</v>
      </c>
      <c r="P22" s="265">
        <v>1</v>
      </c>
      <c r="Q22" s="264" t="s">
        <v>390</v>
      </c>
      <c r="R22" s="442">
        <v>23163</v>
      </c>
      <c r="S22" s="228">
        <v>17800</v>
      </c>
    </row>
    <row r="23" spans="1:19" s="262" customFormat="1" x14ac:dyDescent="0.2">
      <c r="A23" s="223">
        <v>16</v>
      </c>
      <c r="B23" s="223" t="s">
        <v>487</v>
      </c>
      <c r="C23" s="217" t="s">
        <v>489</v>
      </c>
      <c r="D23" s="264" t="s">
        <v>56</v>
      </c>
      <c r="E23" s="264">
        <v>3</v>
      </c>
      <c r="F23" s="264" t="s">
        <v>117</v>
      </c>
      <c r="G23" s="264" t="s">
        <v>107</v>
      </c>
      <c r="H23" s="264" t="s">
        <v>34</v>
      </c>
      <c r="I23" s="441">
        <v>762117</v>
      </c>
      <c r="J23" s="441">
        <v>1430658</v>
      </c>
      <c r="K23" s="264" t="s">
        <v>387</v>
      </c>
      <c r="L23" s="264" t="s">
        <v>38</v>
      </c>
      <c r="M23" s="264" t="s">
        <v>38</v>
      </c>
      <c r="N23" s="227">
        <v>11</v>
      </c>
      <c r="O23" s="220">
        <v>1260</v>
      </c>
      <c r="P23" s="265">
        <v>1</v>
      </c>
      <c r="Q23" s="264" t="s">
        <v>390</v>
      </c>
      <c r="R23" s="442">
        <v>23163</v>
      </c>
      <c r="S23" s="228">
        <v>17800</v>
      </c>
    </row>
    <row r="24" spans="1:19" s="262" customFormat="1" x14ac:dyDescent="0.2">
      <c r="A24" s="223">
        <v>17</v>
      </c>
      <c r="B24" s="223" t="s">
        <v>487</v>
      </c>
      <c r="C24" s="217" t="s">
        <v>489</v>
      </c>
      <c r="D24" s="264" t="s">
        <v>56</v>
      </c>
      <c r="E24" s="264">
        <v>11</v>
      </c>
      <c r="F24" s="264" t="s">
        <v>117</v>
      </c>
      <c r="G24" s="264" t="s">
        <v>107</v>
      </c>
      <c r="H24" s="264" t="s">
        <v>34</v>
      </c>
      <c r="I24" s="441">
        <v>753166</v>
      </c>
      <c r="J24" s="441">
        <v>1428111</v>
      </c>
      <c r="K24" s="264" t="s">
        <v>387</v>
      </c>
      <c r="L24" s="264" t="s">
        <v>38</v>
      </c>
      <c r="M24" s="264" t="s">
        <v>38</v>
      </c>
      <c r="N24" s="227">
        <v>7</v>
      </c>
      <c r="O24" s="220">
        <v>1260</v>
      </c>
      <c r="P24" s="264">
        <v>1</v>
      </c>
      <c r="Q24" s="264" t="s">
        <v>390</v>
      </c>
      <c r="R24" s="442">
        <v>23163</v>
      </c>
      <c r="S24" s="228">
        <v>17800</v>
      </c>
    </row>
    <row r="25" spans="1:19" s="262" customFormat="1" x14ac:dyDescent="0.2">
      <c r="A25" s="223">
        <v>18</v>
      </c>
      <c r="B25" s="223" t="s">
        <v>487</v>
      </c>
      <c r="C25" s="217" t="s">
        <v>489</v>
      </c>
      <c r="D25" s="264" t="s">
        <v>56</v>
      </c>
      <c r="E25" s="264">
        <v>4</v>
      </c>
      <c r="F25" s="264" t="s">
        <v>365</v>
      </c>
      <c r="G25" s="264" t="s">
        <v>137</v>
      </c>
      <c r="H25" s="264" t="s">
        <v>34</v>
      </c>
      <c r="I25" s="441">
        <v>756346</v>
      </c>
      <c r="J25" s="441">
        <v>1426645</v>
      </c>
      <c r="K25" s="264" t="s">
        <v>37</v>
      </c>
      <c r="L25" s="264" t="s">
        <v>38</v>
      </c>
      <c r="M25" s="264" t="s">
        <v>38</v>
      </c>
      <c r="N25" s="227">
        <v>5</v>
      </c>
      <c r="O25" s="220">
        <v>1260</v>
      </c>
      <c r="P25" s="265">
        <v>1</v>
      </c>
      <c r="Q25" s="264" t="s">
        <v>362</v>
      </c>
      <c r="R25" s="442">
        <v>23163</v>
      </c>
      <c r="S25" s="228">
        <v>17800</v>
      </c>
    </row>
    <row r="26" spans="1:19" s="262" customFormat="1" x14ac:dyDescent="0.2">
      <c r="A26" s="223">
        <v>19</v>
      </c>
      <c r="B26" s="223" t="s">
        <v>487</v>
      </c>
      <c r="C26" s="217" t="s">
        <v>489</v>
      </c>
      <c r="D26" s="264" t="s">
        <v>56</v>
      </c>
      <c r="E26" s="264">
        <v>9</v>
      </c>
      <c r="F26" s="264" t="s">
        <v>386</v>
      </c>
      <c r="G26" s="264" t="s">
        <v>65</v>
      </c>
      <c r="H26" s="264" t="s">
        <v>34</v>
      </c>
      <c r="I26" s="440">
        <v>792763</v>
      </c>
      <c r="J26" s="440">
        <v>1426162</v>
      </c>
      <c r="K26" s="264" t="s">
        <v>37</v>
      </c>
      <c r="L26" s="264" t="s">
        <v>38</v>
      </c>
      <c r="M26" s="264" t="s">
        <v>38</v>
      </c>
      <c r="N26" s="227">
        <v>9</v>
      </c>
      <c r="O26" s="220">
        <v>1260</v>
      </c>
      <c r="P26" s="265">
        <v>1</v>
      </c>
      <c r="Q26" s="264" t="s">
        <v>362</v>
      </c>
      <c r="R26" s="442">
        <v>23163</v>
      </c>
      <c r="S26" s="228">
        <v>17800</v>
      </c>
    </row>
    <row r="27" spans="1:19" s="222" customFormat="1" x14ac:dyDescent="0.2">
      <c r="A27" s="223">
        <v>20</v>
      </c>
      <c r="B27" s="223" t="s">
        <v>487</v>
      </c>
      <c r="C27" s="217" t="s">
        <v>489</v>
      </c>
      <c r="D27" s="223" t="s">
        <v>56</v>
      </c>
      <c r="E27" s="223">
        <v>9</v>
      </c>
      <c r="F27" s="223" t="s">
        <v>386</v>
      </c>
      <c r="G27" s="223" t="s">
        <v>65</v>
      </c>
      <c r="H27" s="223" t="s">
        <v>34</v>
      </c>
      <c r="I27" s="441">
        <v>792719</v>
      </c>
      <c r="J27" s="441">
        <v>1426193</v>
      </c>
      <c r="K27" s="223" t="s">
        <v>37</v>
      </c>
      <c r="L27" s="223" t="s">
        <v>38</v>
      </c>
      <c r="M27" s="223" t="s">
        <v>38</v>
      </c>
      <c r="N27" s="227">
        <v>8</v>
      </c>
      <c r="O27" s="220">
        <v>1260</v>
      </c>
      <c r="P27" s="227">
        <v>1</v>
      </c>
      <c r="Q27" s="223" t="str">
        <f>+Q8</f>
        <v>พ.ค.63</v>
      </c>
      <c r="R27" s="442">
        <v>23163</v>
      </c>
      <c r="S27" s="228">
        <v>17800</v>
      </c>
    </row>
    <row r="28" spans="1:19" s="262" customFormat="1" x14ac:dyDescent="0.2">
      <c r="A28" s="223">
        <v>21</v>
      </c>
      <c r="B28" s="223" t="s">
        <v>487</v>
      </c>
      <c r="C28" s="217" t="s">
        <v>489</v>
      </c>
      <c r="D28" s="263" t="s">
        <v>56</v>
      </c>
      <c r="E28" s="264">
        <v>9</v>
      </c>
      <c r="F28" s="264" t="s">
        <v>386</v>
      </c>
      <c r="G28" s="264" t="s">
        <v>65</v>
      </c>
      <c r="H28" s="264" t="s">
        <v>34</v>
      </c>
      <c r="I28" s="440">
        <v>792279</v>
      </c>
      <c r="J28" s="440">
        <v>1426461</v>
      </c>
      <c r="K28" s="264" t="s">
        <v>37</v>
      </c>
      <c r="L28" s="264" t="s">
        <v>38</v>
      </c>
      <c r="M28" s="264" t="s">
        <v>38</v>
      </c>
      <c r="N28" s="227">
        <v>15</v>
      </c>
      <c r="O28" s="220">
        <v>1260</v>
      </c>
      <c r="P28" s="264">
        <v>1</v>
      </c>
      <c r="Q28" s="264" t="s">
        <v>362</v>
      </c>
      <c r="R28" s="442">
        <v>23163</v>
      </c>
      <c r="S28" s="228">
        <v>17800</v>
      </c>
    </row>
    <row r="29" spans="1:19" x14ac:dyDescent="0.5">
      <c r="A29" s="288"/>
      <c r="B29" s="691" t="s">
        <v>488</v>
      </c>
      <c r="C29" s="691"/>
      <c r="D29" s="691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405">
        <f>SUM(S8:S28)</f>
        <v>373800</v>
      </c>
    </row>
    <row r="30" spans="1:19" ht="24" x14ac:dyDescent="0.55000000000000004">
      <c r="B30" s="212" t="s">
        <v>495</v>
      </c>
      <c r="S30" s="259"/>
    </row>
    <row r="31" spans="1:19" ht="24" x14ac:dyDescent="0.55000000000000004">
      <c r="B31" s="212" t="s">
        <v>494</v>
      </c>
      <c r="S31" s="260" t="s">
        <v>304</v>
      </c>
    </row>
  </sheetData>
  <mergeCells count="28">
    <mergeCell ref="A1:S1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I4:J5"/>
    <mergeCell ref="Q5:Q6"/>
    <mergeCell ref="R5:R6"/>
    <mergeCell ref="S5:S6"/>
    <mergeCell ref="E6:E7"/>
    <mergeCell ref="P6:P7"/>
    <mergeCell ref="N6:N7"/>
    <mergeCell ref="O6:O7"/>
    <mergeCell ref="B29:D29"/>
    <mergeCell ref="J6:J7"/>
    <mergeCell ref="K6:K7"/>
    <mergeCell ref="L6:L7"/>
    <mergeCell ref="M6:M7"/>
    <mergeCell ref="F6:F7"/>
    <mergeCell ref="G6:G7"/>
    <mergeCell ref="H6:H7"/>
    <mergeCell ref="I6:I7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WhiteSpace="0" view="pageBreakPreview" zoomScale="85" zoomScaleNormal="70" zoomScaleSheetLayoutView="85" zoomScalePageLayoutView="81" workbookViewId="0">
      <selection activeCell="L18" sqref="L18"/>
    </sheetView>
  </sheetViews>
  <sheetFormatPr defaultRowHeight="14.25" x14ac:dyDescent="0.2"/>
  <cols>
    <col min="1" max="1" width="5.875" customWidth="1"/>
    <col min="2" max="2" width="12.75" style="354" customWidth="1"/>
    <col min="3" max="3" width="32.5" customWidth="1"/>
    <col min="4" max="4" width="17.625" customWidth="1"/>
    <col min="5" max="5" width="7" customWidth="1"/>
    <col min="6" max="6" width="10.875" customWidth="1"/>
    <col min="7" max="7" width="9.875" customWidth="1"/>
    <col min="9" max="9" width="14.125" customWidth="1"/>
    <col min="10" max="10" width="15.25" customWidth="1"/>
    <col min="11" max="11" width="14.625" customWidth="1"/>
    <col min="12" max="12" width="11.375" customWidth="1"/>
    <col min="13" max="13" width="8.875" customWidth="1"/>
    <col min="14" max="14" width="8.375" customWidth="1"/>
    <col min="15" max="15" width="9.5" customWidth="1"/>
    <col min="16" max="16" width="8.375" customWidth="1"/>
    <col min="17" max="18" width="8.875" customWidth="1"/>
    <col min="19" max="19" width="12.5" customWidth="1"/>
    <col min="20" max="20" width="9.125" hidden="1" customWidth="1"/>
  </cols>
  <sheetData>
    <row r="1" spans="1:20" ht="25.5" customHeight="1" x14ac:dyDescent="0.2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</row>
    <row r="2" spans="1:20" ht="25.5" customHeight="1" thickBot="1" x14ac:dyDescent="0.25">
      <c r="A2" s="453" t="s">
        <v>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3" spans="1:20" s="1" customFormat="1" ht="21.75" x14ac:dyDescent="0.25">
      <c r="A3" s="454" t="s">
        <v>2</v>
      </c>
      <c r="B3" s="457" t="s">
        <v>3</v>
      </c>
      <c r="C3" s="460" t="s">
        <v>145</v>
      </c>
      <c r="D3" s="460" t="s">
        <v>4</v>
      </c>
      <c r="E3" s="463" t="s">
        <v>5</v>
      </c>
      <c r="F3" s="463"/>
      <c r="G3" s="463"/>
      <c r="H3" s="463"/>
      <c r="I3" s="463"/>
      <c r="J3" s="463"/>
      <c r="K3" s="464" t="s">
        <v>6</v>
      </c>
      <c r="L3" s="464"/>
      <c r="M3" s="464"/>
      <c r="N3" s="464" t="s">
        <v>7</v>
      </c>
      <c r="O3" s="464"/>
      <c r="P3" s="464"/>
      <c r="Q3" s="465" t="s">
        <v>8</v>
      </c>
      <c r="R3" s="465"/>
      <c r="S3" s="466"/>
    </row>
    <row r="4" spans="1:20" s="1" customFormat="1" ht="18" x14ac:dyDescent="0.25">
      <c r="A4" s="455"/>
      <c r="B4" s="458"/>
      <c r="C4" s="461"/>
      <c r="D4" s="461"/>
      <c r="E4" s="448" t="s">
        <v>9</v>
      </c>
      <c r="F4" s="448"/>
      <c r="G4" s="448"/>
      <c r="H4" s="448"/>
      <c r="I4" s="448" t="s">
        <v>10</v>
      </c>
      <c r="J4" s="448"/>
      <c r="K4" s="445"/>
      <c r="L4" s="445"/>
      <c r="M4" s="445"/>
      <c r="N4" s="445"/>
      <c r="O4" s="445"/>
      <c r="P4" s="445"/>
      <c r="Q4" s="467"/>
      <c r="R4" s="467"/>
      <c r="S4" s="468"/>
    </row>
    <row r="5" spans="1:20" s="1" customFormat="1" ht="15.75" customHeight="1" x14ac:dyDescent="0.25">
      <c r="A5" s="455"/>
      <c r="B5" s="458"/>
      <c r="C5" s="461"/>
      <c r="D5" s="461"/>
      <c r="E5" s="448"/>
      <c r="F5" s="448"/>
      <c r="G5" s="448"/>
      <c r="H5" s="448"/>
      <c r="I5" s="448"/>
      <c r="J5" s="448"/>
      <c r="K5" s="445"/>
      <c r="L5" s="445"/>
      <c r="M5" s="445"/>
      <c r="N5" s="445"/>
      <c r="O5" s="445"/>
      <c r="P5" s="445"/>
      <c r="Q5" s="467" t="s">
        <v>11</v>
      </c>
      <c r="R5" s="467" t="s">
        <v>12</v>
      </c>
      <c r="S5" s="468" t="s">
        <v>13</v>
      </c>
    </row>
    <row r="6" spans="1:20" s="1" customFormat="1" ht="23.25" customHeight="1" x14ac:dyDescent="0.25">
      <c r="A6" s="455"/>
      <c r="B6" s="458"/>
      <c r="C6" s="461"/>
      <c r="D6" s="461"/>
      <c r="E6" s="448" t="s">
        <v>14</v>
      </c>
      <c r="F6" s="448" t="s">
        <v>15</v>
      </c>
      <c r="G6" s="448" t="s">
        <v>16</v>
      </c>
      <c r="H6" s="448" t="s">
        <v>17</v>
      </c>
      <c r="I6" s="448" t="s">
        <v>18</v>
      </c>
      <c r="J6" s="448" t="s">
        <v>19</v>
      </c>
      <c r="K6" s="450" t="s">
        <v>20</v>
      </c>
      <c r="L6" s="445" t="s">
        <v>21</v>
      </c>
      <c r="M6" s="445" t="s">
        <v>22</v>
      </c>
      <c r="N6" s="445" t="s">
        <v>23</v>
      </c>
      <c r="O6" s="445" t="s">
        <v>24</v>
      </c>
      <c r="P6" s="445" t="s">
        <v>25</v>
      </c>
      <c r="Q6" s="467"/>
      <c r="R6" s="467"/>
      <c r="S6" s="468"/>
    </row>
    <row r="7" spans="1:20" s="1" customFormat="1" ht="47.25" customHeight="1" thickBot="1" x14ac:dyDescent="0.3">
      <c r="A7" s="456"/>
      <c r="B7" s="459"/>
      <c r="C7" s="462"/>
      <c r="D7" s="462"/>
      <c r="E7" s="449"/>
      <c r="F7" s="449"/>
      <c r="G7" s="449"/>
      <c r="H7" s="449"/>
      <c r="I7" s="449"/>
      <c r="J7" s="449"/>
      <c r="K7" s="451"/>
      <c r="L7" s="446"/>
      <c r="M7" s="446"/>
      <c r="N7" s="446"/>
      <c r="O7" s="446"/>
      <c r="P7" s="446"/>
      <c r="Q7" s="312" t="s">
        <v>26</v>
      </c>
      <c r="R7" s="312" t="s">
        <v>26</v>
      </c>
      <c r="S7" s="397" t="s">
        <v>27</v>
      </c>
    </row>
    <row r="8" spans="1:20" s="366" customFormat="1" ht="21.75" x14ac:dyDescent="0.25">
      <c r="A8" s="392">
        <v>1</v>
      </c>
      <c r="B8" s="393" t="s">
        <v>28</v>
      </c>
      <c r="C8" s="394" t="s">
        <v>55</v>
      </c>
      <c r="D8" s="393" t="s">
        <v>56</v>
      </c>
      <c r="E8" s="393" t="s">
        <v>57</v>
      </c>
      <c r="F8" s="393" t="s">
        <v>58</v>
      </c>
      <c r="G8" s="393" t="s">
        <v>33</v>
      </c>
      <c r="H8" s="393" t="s">
        <v>34</v>
      </c>
      <c r="I8" s="393" t="s">
        <v>35</v>
      </c>
      <c r="J8" s="393" t="s">
        <v>36</v>
      </c>
      <c r="K8" s="393" t="s">
        <v>37</v>
      </c>
      <c r="L8" s="393" t="s">
        <v>38</v>
      </c>
      <c r="M8" s="393" t="s">
        <v>38</v>
      </c>
      <c r="N8" s="395" t="s">
        <v>59</v>
      </c>
      <c r="O8" s="395">
        <v>100000</v>
      </c>
      <c r="P8" s="396">
        <v>150</v>
      </c>
      <c r="Q8" s="390">
        <v>23102</v>
      </c>
      <c r="R8" s="390">
        <v>23255</v>
      </c>
      <c r="S8" s="391">
        <v>1134000</v>
      </c>
      <c r="T8" s="365"/>
    </row>
    <row r="9" spans="1:20" s="366" customFormat="1" ht="21.75" x14ac:dyDescent="0.25">
      <c r="A9" s="358">
        <v>2</v>
      </c>
      <c r="B9" s="359" t="s">
        <v>28</v>
      </c>
      <c r="C9" s="360" t="s">
        <v>39</v>
      </c>
      <c r="D9" s="359" t="s">
        <v>30</v>
      </c>
      <c r="E9" s="359">
        <v>2</v>
      </c>
      <c r="F9" s="359" t="s">
        <v>40</v>
      </c>
      <c r="G9" s="359" t="s">
        <v>33</v>
      </c>
      <c r="H9" s="359" t="s">
        <v>34</v>
      </c>
      <c r="I9" s="359" t="s">
        <v>41</v>
      </c>
      <c r="J9" s="359" t="s">
        <v>42</v>
      </c>
      <c r="K9" s="359" t="s">
        <v>37</v>
      </c>
      <c r="L9" s="359" t="s">
        <v>38</v>
      </c>
      <c r="M9" s="359" t="s">
        <v>38</v>
      </c>
      <c r="N9" s="361">
        <v>2211</v>
      </c>
      <c r="O9" s="361">
        <v>50000</v>
      </c>
      <c r="P9" s="362">
        <v>560</v>
      </c>
      <c r="Q9" s="363">
        <v>23102</v>
      </c>
      <c r="R9" s="363">
        <v>23255</v>
      </c>
      <c r="S9" s="364">
        <v>2092900</v>
      </c>
      <c r="T9" s="365"/>
    </row>
    <row r="10" spans="1:20" s="366" customFormat="1" ht="24.75" customHeight="1" x14ac:dyDescent="0.5">
      <c r="A10" s="358">
        <v>3</v>
      </c>
      <c r="B10" s="367" t="s">
        <v>28</v>
      </c>
      <c r="C10" s="368" t="s">
        <v>140</v>
      </c>
      <c r="D10" s="367" t="s">
        <v>30</v>
      </c>
      <c r="E10" s="367" t="s">
        <v>141</v>
      </c>
      <c r="F10" s="367" t="s">
        <v>132</v>
      </c>
      <c r="G10" s="367" t="s">
        <v>33</v>
      </c>
      <c r="H10" s="367" t="s">
        <v>34</v>
      </c>
      <c r="I10" s="359" t="s">
        <v>142</v>
      </c>
      <c r="J10" s="359" t="s">
        <v>143</v>
      </c>
      <c r="K10" s="369" t="s">
        <v>37</v>
      </c>
      <c r="L10" s="367" t="s">
        <v>38</v>
      </c>
      <c r="M10" s="367" t="s">
        <v>38</v>
      </c>
      <c r="N10" s="370">
        <v>1500</v>
      </c>
      <c r="O10" s="371">
        <v>100000</v>
      </c>
      <c r="P10" s="372">
        <v>500</v>
      </c>
      <c r="Q10" s="363">
        <v>23102</v>
      </c>
      <c r="R10" s="363">
        <v>23255</v>
      </c>
      <c r="S10" s="373">
        <v>2767000</v>
      </c>
      <c r="T10" s="365"/>
    </row>
    <row r="11" spans="1:20" s="366" customFormat="1" ht="22.5" thickBot="1" x14ac:dyDescent="0.3">
      <c r="A11" s="374">
        <v>4</v>
      </c>
      <c r="B11" s="375" t="s">
        <v>28</v>
      </c>
      <c r="C11" s="376" t="s">
        <v>29</v>
      </c>
      <c r="D11" s="375" t="s">
        <v>30</v>
      </c>
      <c r="E11" s="375" t="s">
        <v>31</v>
      </c>
      <c r="F11" s="375" t="s">
        <v>32</v>
      </c>
      <c r="G11" s="375" t="s">
        <v>33</v>
      </c>
      <c r="H11" s="375" t="s">
        <v>34</v>
      </c>
      <c r="I11" s="375" t="s">
        <v>35</v>
      </c>
      <c r="J11" s="375" t="s">
        <v>36</v>
      </c>
      <c r="K11" s="375" t="s">
        <v>37</v>
      </c>
      <c r="L11" s="375" t="s">
        <v>38</v>
      </c>
      <c r="M11" s="375" t="s">
        <v>38</v>
      </c>
      <c r="N11" s="377">
        <v>800</v>
      </c>
      <c r="O11" s="377">
        <v>100000</v>
      </c>
      <c r="P11" s="378">
        <v>300</v>
      </c>
      <c r="Q11" s="379">
        <v>23102</v>
      </c>
      <c r="R11" s="380">
        <v>23255</v>
      </c>
      <c r="S11" s="381">
        <v>5038209.46</v>
      </c>
      <c r="T11" s="382"/>
    </row>
    <row r="12" spans="1:20" s="1" customFormat="1" ht="22.5" thickBot="1" x14ac:dyDescent="0.3">
      <c r="A12" s="347"/>
      <c r="B12" s="447" t="s">
        <v>481</v>
      </c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348">
        <f>SUM(N8:N11)</f>
        <v>4511</v>
      </c>
      <c r="O12" s="348">
        <f>SUM(O8:O11)</f>
        <v>350000</v>
      </c>
      <c r="P12" s="348">
        <f>SUM(P8:P11)</f>
        <v>1510</v>
      </c>
      <c r="Q12" s="349" t="s">
        <v>144</v>
      </c>
      <c r="R12" s="350" t="s">
        <v>144</v>
      </c>
      <c r="S12" s="351">
        <f>SUM(S8:S11)</f>
        <v>11032109.460000001</v>
      </c>
    </row>
    <row r="13" spans="1:20" s="1" customFormat="1" ht="18" x14ac:dyDescent="0.25">
      <c r="A13" s="6"/>
      <c r="B13" s="352"/>
    </row>
    <row r="14" spans="1:20" s="1" customFormat="1" ht="18" x14ac:dyDescent="0.25">
      <c r="A14" s="6"/>
      <c r="B14" s="352"/>
    </row>
    <row r="15" spans="1:20" x14ac:dyDescent="0.2">
      <c r="A15" s="353"/>
    </row>
    <row r="16" spans="1:20" x14ac:dyDescent="0.2">
      <c r="A16" s="353"/>
    </row>
    <row r="17" spans="1:1" x14ac:dyDescent="0.2">
      <c r="A17" s="353"/>
    </row>
    <row r="18" spans="1:1" x14ac:dyDescent="0.2">
      <c r="A18" s="353"/>
    </row>
    <row r="19" spans="1:1" x14ac:dyDescent="0.2">
      <c r="A19" s="353"/>
    </row>
    <row r="20" spans="1:1" x14ac:dyDescent="0.2">
      <c r="A20" s="353"/>
    </row>
    <row r="21" spans="1:1" x14ac:dyDescent="0.2">
      <c r="A21" s="353"/>
    </row>
    <row r="22" spans="1:1" x14ac:dyDescent="0.2">
      <c r="A22" s="353"/>
    </row>
    <row r="23" spans="1:1" x14ac:dyDescent="0.2">
      <c r="A23" s="353"/>
    </row>
    <row r="24" spans="1:1" x14ac:dyDescent="0.2">
      <c r="A24" s="353"/>
    </row>
    <row r="25" spans="1:1" x14ac:dyDescent="0.2">
      <c r="A25" s="353"/>
    </row>
    <row r="26" spans="1:1" x14ac:dyDescent="0.2">
      <c r="A26" s="353"/>
    </row>
    <row r="27" spans="1:1" x14ac:dyDescent="0.2">
      <c r="A27" s="353"/>
    </row>
    <row r="28" spans="1:1" x14ac:dyDescent="0.2">
      <c r="A28" s="353"/>
    </row>
    <row r="29" spans="1:1" x14ac:dyDescent="0.2">
      <c r="A29" s="353"/>
    </row>
    <row r="30" spans="1:1" x14ac:dyDescent="0.2">
      <c r="A30" s="353"/>
    </row>
    <row r="31" spans="1:1" x14ac:dyDescent="0.2">
      <c r="A31" s="353"/>
    </row>
    <row r="32" spans="1:1" x14ac:dyDescent="0.2">
      <c r="A32" s="353"/>
    </row>
    <row r="33" spans="1:20" x14ac:dyDescent="0.2">
      <c r="A33" s="353"/>
    </row>
    <row r="34" spans="1:20" x14ac:dyDescent="0.2">
      <c r="A34" s="353"/>
    </row>
    <row r="35" spans="1:20" x14ac:dyDescent="0.2">
      <c r="A35" s="353"/>
      <c r="T35" s="355"/>
    </row>
  </sheetData>
  <mergeCells count="28">
    <mergeCell ref="A1:S1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I4:J5"/>
    <mergeCell ref="Q5:Q6"/>
    <mergeCell ref="R5:R6"/>
    <mergeCell ref="S5:S6"/>
    <mergeCell ref="E6:E7"/>
    <mergeCell ref="P6:P7"/>
    <mergeCell ref="N6:N7"/>
    <mergeCell ref="O6:O7"/>
    <mergeCell ref="B12:M12"/>
    <mergeCell ref="J6:J7"/>
    <mergeCell ref="K6:K7"/>
    <mergeCell ref="L6:L7"/>
    <mergeCell ref="M6:M7"/>
    <mergeCell ref="F6:F7"/>
    <mergeCell ref="G6:G7"/>
    <mergeCell ref="H6:H7"/>
    <mergeCell ref="I6:I7"/>
  </mergeCells>
  <printOptions horizontalCentered="1"/>
  <pageMargins left="0.19685039370078741" right="0.19685039370078741" top="0.59055118110236227" bottom="0.23622047244094491" header="0.47244094488188981" footer="0.31496062992125984"/>
  <pageSetup paperSize="9" scale="58" orientation="landscape" verticalDpi="300" r:id="rId1"/>
  <rowBreaks count="1" manualBreakCount="1">
    <brk id="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topLeftCell="A5" zoomScale="70" zoomScaleNormal="70" zoomScaleSheetLayoutView="70" workbookViewId="0">
      <selection activeCell="V13" sqref="V13"/>
    </sheetView>
  </sheetViews>
  <sheetFormatPr defaultColWidth="12.625" defaultRowHeight="15" customHeight="1" x14ac:dyDescent="0.25"/>
  <cols>
    <col min="1" max="1" width="6.25" style="9" customWidth="1"/>
    <col min="2" max="2" width="12.625" style="9" customWidth="1"/>
    <col min="3" max="3" width="31.75" style="9" customWidth="1"/>
    <col min="4" max="4" width="16.5" style="9" customWidth="1"/>
    <col min="5" max="5" width="7.375" style="44" customWidth="1"/>
    <col min="6" max="6" width="9.375" style="9" customWidth="1"/>
    <col min="7" max="7" width="9.125" style="9" customWidth="1"/>
    <col min="8" max="8" width="8.75" style="9" customWidth="1"/>
    <col min="9" max="9" width="14.5" style="38" customWidth="1"/>
    <col min="10" max="10" width="14.75" style="9" customWidth="1"/>
    <col min="11" max="11" width="17.125" style="38" customWidth="1"/>
    <col min="12" max="12" width="13.125" style="9" customWidth="1"/>
    <col min="13" max="13" width="10.5" style="9" customWidth="1"/>
    <col min="14" max="16" width="9.75" style="9" customWidth="1"/>
    <col min="17" max="18" width="9.625" style="9" customWidth="1"/>
    <col min="19" max="19" width="11.875" style="9" customWidth="1"/>
    <col min="20" max="16384" width="12.625" style="9"/>
  </cols>
  <sheetData>
    <row r="1" spans="1:20" s="40" customFormat="1" ht="24.95" customHeight="1" x14ac:dyDescent="0.2">
      <c r="A1" s="471" t="s">
        <v>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</row>
    <row r="2" spans="1:20" s="40" customFormat="1" ht="27" customHeight="1" x14ac:dyDescent="0.2">
      <c r="A2" s="481" t="s">
        <v>305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</row>
    <row r="3" spans="1:20" ht="18" customHeight="1" x14ac:dyDescent="0.25">
      <c r="A3" s="476" t="s">
        <v>2</v>
      </c>
      <c r="B3" s="482" t="s">
        <v>3</v>
      </c>
      <c r="C3" s="483" t="s">
        <v>145</v>
      </c>
      <c r="D3" s="483" t="s">
        <v>4</v>
      </c>
      <c r="E3" s="476" t="s">
        <v>5</v>
      </c>
      <c r="F3" s="477"/>
      <c r="G3" s="477"/>
      <c r="H3" s="477"/>
      <c r="I3" s="477"/>
      <c r="J3" s="477"/>
      <c r="K3" s="475" t="s">
        <v>6</v>
      </c>
      <c r="L3" s="477"/>
      <c r="M3" s="477"/>
      <c r="N3" s="475" t="s">
        <v>7</v>
      </c>
      <c r="O3" s="477"/>
      <c r="P3" s="477"/>
      <c r="Q3" s="485" t="s">
        <v>8</v>
      </c>
      <c r="R3" s="477"/>
      <c r="S3" s="477"/>
    </row>
    <row r="4" spans="1:20" ht="18" customHeight="1" x14ac:dyDescent="0.25">
      <c r="A4" s="477"/>
      <c r="B4" s="477"/>
      <c r="C4" s="477"/>
      <c r="D4" s="477"/>
      <c r="E4" s="476" t="s">
        <v>9</v>
      </c>
      <c r="F4" s="477"/>
      <c r="G4" s="477"/>
      <c r="H4" s="477"/>
      <c r="I4" s="476" t="s">
        <v>10</v>
      </c>
      <c r="J4" s="477"/>
      <c r="K4" s="477"/>
      <c r="L4" s="484"/>
      <c r="M4" s="477"/>
      <c r="N4" s="477"/>
      <c r="O4" s="484"/>
      <c r="P4" s="477"/>
      <c r="Q4" s="477"/>
      <c r="R4" s="477"/>
      <c r="S4" s="477"/>
    </row>
    <row r="5" spans="1:20" ht="18" customHeight="1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8" t="s">
        <v>11</v>
      </c>
      <c r="R5" s="478" t="s">
        <v>12</v>
      </c>
      <c r="S5" s="478" t="s">
        <v>13</v>
      </c>
    </row>
    <row r="6" spans="1:20" ht="24.75" customHeight="1" x14ac:dyDescent="0.25">
      <c r="A6" s="477"/>
      <c r="B6" s="477"/>
      <c r="C6" s="477"/>
      <c r="D6" s="477"/>
      <c r="E6" s="479" t="s">
        <v>14</v>
      </c>
      <c r="F6" s="476" t="s">
        <v>15</v>
      </c>
      <c r="G6" s="476" t="s">
        <v>16</v>
      </c>
      <c r="H6" s="476" t="s">
        <v>17</v>
      </c>
      <c r="I6" s="476" t="s">
        <v>18</v>
      </c>
      <c r="J6" s="476" t="s">
        <v>19</v>
      </c>
      <c r="K6" s="472" t="s">
        <v>20</v>
      </c>
      <c r="L6" s="472" t="s">
        <v>21</v>
      </c>
      <c r="M6" s="472" t="s">
        <v>22</v>
      </c>
      <c r="N6" s="475" t="s">
        <v>23</v>
      </c>
      <c r="O6" s="475" t="s">
        <v>24</v>
      </c>
      <c r="P6" s="475" t="s">
        <v>25</v>
      </c>
      <c r="Q6" s="477"/>
      <c r="R6" s="477"/>
      <c r="S6" s="477"/>
    </row>
    <row r="7" spans="1:20" ht="30" customHeight="1" x14ac:dyDescent="0.25">
      <c r="A7" s="474"/>
      <c r="B7" s="474"/>
      <c r="C7" s="474"/>
      <c r="D7" s="474"/>
      <c r="E7" s="480"/>
      <c r="F7" s="474"/>
      <c r="G7" s="474"/>
      <c r="H7" s="474"/>
      <c r="I7" s="473"/>
      <c r="J7" s="474"/>
      <c r="K7" s="473"/>
      <c r="L7" s="474"/>
      <c r="M7" s="474"/>
      <c r="N7" s="474"/>
      <c r="O7" s="474"/>
      <c r="P7" s="474"/>
      <c r="Q7" s="10" t="s">
        <v>26</v>
      </c>
      <c r="R7" s="10" t="s">
        <v>26</v>
      </c>
      <c r="S7" s="10" t="s">
        <v>27</v>
      </c>
    </row>
    <row r="8" spans="1:20" ht="42" customHeight="1" x14ac:dyDescent="0.25">
      <c r="A8" s="11">
        <v>1</v>
      </c>
      <c r="B8" s="12" t="s">
        <v>146</v>
      </c>
      <c r="C8" s="13" t="s">
        <v>306</v>
      </c>
      <c r="D8" s="14" t="s">
        <v>30</v>
      </c>
      <c r="E8" s="15" t="s">
        <v>147</v>
      </c>
      <c r="F8" s="16" t="s">
        <v>132</v>
      </c>
      <c r="G8" s="16" t="s">
        <v>33</v>
      </c>
      <c r="H8" s="11" t="s">
        <v>34</v>
      </c>
      <c r="I8" s="11" t="s">
        <v>148</v>
      </c>
      <c r="J8" s="11" t="s">
        <v>149</v>
      </c>
      <c r="K8" s="11" t="s">
        <v>37</v>
      </c>
      <c r="L8" s="11" t="s">
        <v>38</v>
      </c>
      <c r="M8" s="11" t="s">
        <v>38</v>
      </c>
      <c r="N8" s="11">
        <v>3409</v>
      </c>
      <c r="O8" s="17">
        <v>24000</v>
      </c>
      <c r="P8" s="11">
        <v>1811</v>
      </c>
      <c r="Q8" s="18">
        <v>242248</v>
      </c>
      <c r="R8" s="18">
        <v>242401</v>
      </c>
      <c r="S8" s="17">
        <v>444000</v>
      </c>
    </row>
    <row r="9" spans="1:20" ht="42" customHeight="1" x14ac:dyDescent="0.25">
      <c r="A9" s="11">
        <v>2</v>
      </c>
      <c r="B9" s="12" t="s">
        <v>146</v>
      </c>
      <c r="C9" s="13" t="s">
        <v>307</v>
      </c>
      <c r="D9" s="14" t="s">
        <v>30</v>
      </c>
      <c r="E9" s="15">
        <v>2</v>
      </c>
      <c r="F9" s="16" t="s">
        <v>132</v>
      </c>
      <c r="G9" s="16" t="s">
        <v>33</v>
      </c>
      <c r="H9" s="11" t="s">
        <v>34</v>
      </c>
      <c r="I9" s="11" t="s">
        <v>150</v>
      </c>
      <c r="J9" s="11" t="s">
        <v>151</v>
      </c>
      <c r="K9" s="11" t="s">
        <v>37</v>
      </c>
      <c r="L9" s="11" t="s">
        <v>38</v>
      </c>
      <c r="M9" s="11" t="s">
        <v>38</v>
      </c>
      <c r="N9" s="11">
        <v>2665</v>
      </c>
      <c r="O9" s="17">
        <v>24000</v>
      </c>
      <c r="P9" s="11">
        <v>1414</v>
      </c>
      <c r="Q9" s="18">
        <v>242248</v>
      </c>
      <c r="R9" s="18">
        <v>242401</v>
      </c>
      <c r="S9" s="17">
        <v>1380000</v>
      </c>
    </row>
    <row r="10" spans="1:20" ht="42" customHeight="1" x14ac:dyDescent="0.25">
      <c r="A10" s="11">
        <v>3</v>
      </c>
      <c r="B10" s="12" t="s">
        <v>152</v>
      </c>
      <c r="C10" s="13" t="s">
        <v>308</v>
      </c>
      <c r="D10" s="14" t="s">
        <v>30</v>
      </c>
      <c r="E10" s="15">
        <v>1</v>
      </c>
      <c r="F10" s="16" t="s">
        <v>153</v>
      </c>
      <c r="G10" s="16" t="s">
        <v>65</v>
      </c>
      <c r="H10" s="11" t="s">
        <v>34</v>
      </c>
      <c r="I10" s="19">
        <v>12.986604</v>
      </c>
      <c r="J10" s="19">
        <v>101.688817</v>
      </c>
      <c r="K10" s="11" t="s">
        <v>37</v>
      </c>
      <c r="L10" s="11" t="s">
        <v>38</v>
      </c>
      <c r="M10" s="11" t="s">
        <v>38</v>
      </c>
      <c r="N10" s="11">
        <v>200</v>
      </c>
      <c r="O10" s="17">
        <v>9600</v>
      </c>
      <c r="P10" s="11">
        <v>1800</v>
      </c>
      <c r="Q10" s="18">
        <v>242248</v>
      </c>
      <c r="R10" s="18">
        <v>242309</v>
      </c>
      <c r="S10" s="20">
        <v>1497000</v>
      </c>
    </row>
    <row r="11" spans="1:20" ht="42" customHeight="1" x14ac:dyDescent="0.25">
      <c r="A11" s="11">
        <v>4</v>
      </c>
      <c r="B11" s="12" t="s">
        <v>154</v>
      </c>
      <c r="C11" s="13" t="s">
        <v>155</v>
      </c>
      <c r="D11" s="21" t="s">
        <v>318</v>
      </c>
      <c r="E11" s="15">
        <v>6</v>
      </c>
      <c r="F11" s="16" t="s">
        <v>156</v>
      </c>
      <c r="G11" s="16" t="s">
        <v>157</v>
      </c>
      <c r="H11" s="11" t="s">
        <v>34</v>
      </c>
      <c r="I11" s="19" t="s">
        <v>158</v>
      </c>
      <c r="J11" s="19" t="s">
        <v>159</v>
      </c>
      <c r="K11" s="11" t="s">
        <v>37</v>
      </c>
      <c r="L11" s="11" t="s">
        <v>38</v>
      </c>
      <c r="M11" s="11" t="s">
        <v>38</v>
      </c>
      <c r="N11" s="11">
        <v>877</v>
      </c>
      <c r="O11" s="17">
        <v>11200</v>
      </c>
      <c r="P11" s="11">
        <v>342</v>
      </c>
      <c r="Q11" s="18">
        <v>242248</v>
      </c>
      <c r="R11" s="18">
        <v>242309</v>
      </c>
      <c r="S11" s="20">
        <v>1240000</v>
      </c>
    </row>
    <row r="12" spans="1:20" ht="42" customHeight="1" x14ac:dyDescent="0.25">
      <c r="A12" s="11">
        <v>5</v>
      </c>
      <c r="B12" s="12" t="s">
        <v>160</v>
      </c>
      <c r="C12" s="13" t="s">
        <v>161</v>
      </c>
      <c r="D12" s="14" t="s">
        <v>30</v>
      </c>
      <c r="E12" s="22">
        <v>5</v>
      </c>
      <c r="F12" s="16" t="s">
        <v>156</v>
      </c>
      <c r="G12" s="16" t="s">
        <v>157</v>
      </c>
      <c r="H12" s="11" t="s">
        <v>34</v>
      </c>
      <c r="I12" s="22" t="s">
        <v>162</v>
      </c>
      <c r="J12" s="22" t="s">
        <v>163</v>
      </c>
      <c r="K12" s="11" t="s">
        <v>37</v>
      </c>
      <c r="L12" s="11" t="s">
        <v>38</v>
      </c>
      <c r="M12" s="11" t="s">
        <v>38</v>
      </c>
      <c r="N12" s="11">
        <v>15</v>
      </c>
      <c r="O12" s="17">
        <v>28126</v>
      </c>
      <c r="P12" s="11">
        <v>450</v>
      </c>
      <c r="Q12" s="18">
        <v>242248</v>
      </c>
      <c r="R12" s="18">
        <v>242309</v>
      </c>
      <c r="S12" s="20">
        <v>494000</v>
      </c>
    </row>
    <row r="13" spans="1:20" ht="42" customHeight="1" x14ac:dyDescent="0.25">
      <c r="A13" s="11">
        <v>6</v>
      </c>
      <c r="B13" s="12" t="s">
        <v>160</v>
      </c>
      <c r="C13" s="13" t="s">
        <v>164</v>
      </c>
      <c r="D13" s="14" t="s">
        <v>30</v>
      </c>
      <c r="E13" s="22">
        <v>7</v>
      </c>
      <c r="F13" s="16" t="s">
        <v>156</v>
      </c>
      <c r="G13" s="16" t="s">
        <v>157</v>
      </c>
      <c r="H13" s="11" t="s">
        <v>34</v>
      </c>
      <c r="I13" s="22" t="s">
        <v>165</v>
      </c>
      <c r="J13" s="22" t="s">
        <v>166</v>
      </c>
      <c r="K13" s="11" t="s">
        <v>37</v>
      </c>
      <c r="L13" s="11" t="s">
        <v>38</v>
      </c>
      <c r="M13" s="11" t="s">
        <v>38</v>
      </c>
      <c r="N13" s="11">
        <v>15</v>
      </c>
      <c r="O13" s="17">
        <v>10000</v>
      </c>
      <c r="P13" s="11">
        <v>550</v>
      </c>
      <c r="Q13" s="18">
        <v>242248</v>
      </c>
      <c r="R13" s="18">
        <v>242309</v>
      </c>
      <c r="S13" s="20">
        <v>497000</v>
      </c>
    </row>
    <row r="14" spans="1:20" ht="24.75" customHeight="1" x14ac:dyDescent="0.25">
      <c r="A14" s="694">
        <v>7</v>
      </c>
      <c r="B14" s="695" t="s">
        <v>167</v>
      </c>
      <c r="C14" s="696" t="s">
        <v>168</v>
      </c>
      <c r="D14" s="697" t="s">
        <v>30</v>
      </c>
      <c r="E14" s="698">
        <v>7</v>
      </c>
      <c r="F14" s="699" t="s">
        <v>136</v>
      </c>
      <c r="G14" s="699" t="s">
        <v>137</v>
      </c>
      <c r="H14" s="694" t="s">
        <v>34</v>
      </c>
      <c r="I14" s="700">
        <v>13.029389999999999</v>
      </c>
      <c r="J14" s="700">
        <v>101.53637000000001</v>
      </c>
      <c r="K14" s="694" t="s">
        <v>37</v>
      </c>
      <c r="L14" s="694" t="s">
        <v>38</v>
      </c>
      <c r="M14" s="694" t="s">
        <v>38</v>
      </c>
      <c r="N14" s="694">
        <v>35000</v>
      </c>
      <c r="O14" s="701">
        <v>13260</v>
      </c>
      <c r="P14" s="694">
        <v>50</v>
      </c>
      <c r="Q14" s="702">
        <v>242248</v>
      </c>
      <c r="R14" s="702">
        <v>242309</v>
      </c>
      <c r="S14" s="703">
        <v>1478000</v>
      </c>
      <c r="T14" s="9" t="s">
        <v>497</v>
      </c>
    </row>
    <row r="15" spans="1:20" ht="24.75" customHeight="1" x14ac:dyDescent="0.25">
      <c r="A15" s="11">
        <v>8</v>
      </c>
      <c r="B15" s="12" t="s">
        <v>169</v>
      </c>
      <c r="C15" s="13" t="s">
        <v>309</v>
      </c>
      <c r="D15" s="21" t="s">
        <v>318</v>
      </c>
      <c r="E15" s="15">
        <v>6</v>
      </c>
      <c r="F15" s="16" t="s">
        <v>170</v>
      </c>
      <c r="G15" s="16" t="s">
        <v>107</v>
      </c>
      <c r="H15" s="11" t="s">
        <v>34</v>
      </c>
      <c r="I15" s="11" t="s">
        <v>171</v>
      </c>
      <c r="J15" s="11" t="s">
        <v>172</v>
      </c>
      <c r="K15" s="11" t="s">
        <v>37</v>
      </c>
      <c r="L15" s="11" t="s">
        <v>38</v>
      </c>
      <c r="M15" s="11" t="s">
        <v>38</v>
      </c>
      <c r="N15" s="11">
        <v>350</v>
      </c>
      <c r="O15" s="17">
        <v>43000</v>
      </c>
      <c r="P15" s="11">
        <v>182</v>
      </c>
      <c r="Q15" s="18">
        <v>242248</v>
      </c>
      <c r="R15" s="18">
        <v>242309</v>
      </c>
      <c r="S15" s="20">
        <v>495000</v>
      </c>
    </row>
    <row r="16" spans="1:20" ht="24.75" customHeight="1" x14ac:dyDescent="0.25">
      <c r="A16" s="11">
        <v>9</v>
      </c>
      <c r="B16" s="12" t="s">
        <v>169</v>
      </c>
      <c r="C16" s="13" t="s">
        <v>310</v>
      </c>
      <c r="D16" s="21" t="s">
        <v>318</v>
      </c>
      <c r="E16" s="15">
        <v>10</v>
      </c>
      <c r="F16" s="16" t="s">
        <v>170</v>
      </c>
      <c r="G16" s="16" t="s">
        <v>107</v>
      </c>
      <c r="H16" s="11" t="s">
        <v>34</v>
      </c>
      <c r="I16" s="11" t="s">
        <v>173</v>
      </c>
      <c r="J16" s="11" t="s">
        <v>174</v>
      </c>
      <c r="K16" s="11" t="s">
        <v>37</v>
      </c>
      <c r="L16" s="11" t="s">
        <v>38</v>
      </c>
      <c r="M16" s="11" t="s">
        <v>38</v>
      </c>
      <c r="N16" s="11">
        <v>280</v>
      </c>
      <c r="O16" s="17">
        <v>45000</v>
      </c>
      <c r="P16" s="11">
        <v>224</v>
      </c>
      <c r="Q16" s="18">
        <v>242248</v>
      </c>
      <c r="R16" s="18">
        <v>242309</v>
      </c>
      <c r="S16" s="20">
        <v>495000</v>
      </c>
    </row>
    <row r="17" spans="1:19" ht="24.75" customHeight="1" x14ac:dyDescent="0.25">
      <c r="A17" s="11">
        <v>10</v>
      </c>
      <c r="B17" s="12" t="s">
        <v>169</v>
      </c>
      <c r="C17" s="13" t="s">
        <v>311</v>
      </c>
      <c r="D17" s="21" t="s">
        <v>318</v>
      </c>
      <c r="E17" s="15">
        <v>4</v>
      </c>
      <c r="F17" s="16" t="s">
        <v>170</v>
      </c>
      <c r="G17" s="16" t="s">
        <v>107</v>
      </c>
      <c r="H17" s="11" t="s">
        <v>34</v>
      </c>
      <c r="I17" s="11" t="s">
        <v>175</v>
      </c>
      <c r="J17" s="11" t="s">
        <v>176</v>
      </c>
      <c r="K17" s="11" t="s">
        <v>37</v>
      </c>
      <c r="L17" s="11" t="s">
        <v>38</v>
      </c>
      <c r="M17" s="11" t="s">
        <v>38</v>
      </c>
      <c r="N17" s="11">
        <v>300</v>
      </c>
      <c r="O17" s="17">
        <v>39000</v>
      </c>
      <c r="P17" s="11">
        <v>449</v>
      </c>
      <c r="Q17" s="18">
        <v>242248</v>
      </c>
      <c r="R17" s="18">
        <v>242309</v>
      </c>
      <c r="S17" s="20">
        <v>495000</v>
      </c>
    </row>
    <row r="18" spans="1:19" ht="25.5" customHeight="1" x14ac:dyDescent="0.25">
      <c r="A18" s="11">
        <v>11</v>
      </c>
      <c r="B18" s="12" t="s">
        <v>169</v>
      </c>
      <c r="C18" s="13" t="s">
        <v>312</v>
      </c>
      <c r="D18" s="21" t="s">
        <v>318</v>
      </c>
      <c r="E18" s="15">
        <v>7</v>
      </c>
      <c r="F18" s="16" t="s">
        <v>170</v>
      </c>
      <c r="G18" s="16" t="s">
        <v>107</v>
      </c>
      <c r="H18" s="11" t="s">
        <v>34</v>
      </c>
      <c r="I18" s="11" t="s">
        <v>177</v>
      </c>
      <c r="J18" s="11" t="s">
        <v>178</v>
      </c>
      <c r="K18" s="11" t="s">
        <v>37</v>
      </c>
      <c r="L18" s="11" t="s">
        <v>38</v>
      </c>
      <c r="M18" s="11" t="s">
        <v>38</v>
      </c>
      <c r="N18" s="11">
        <v>250</v>
      </c>
      <c r="O18" s="17">
        <v>32000</v>
      </c>
      <c r="P18" s="11">
        <v>355</v>
      </c>
      <c r="Q18" s="18">
        <v>242248</v>
      </c>
      <c r="R18" s="18">
        <v>242309</v>
      </c>
      <c r="S18" s="20">
        <v>495000</v>
      </c>
    </row>
    <row r="19" spans="1:19" ht="40.5" customHeight="1" x14ac:dyDescent="0.25">
      <c r="A19" s="11">
        <v>12</v>
      </c>
      <c r="B19" s="14" t="s">
        <v>179</v>
      </c>
      <c r="C19" s="13" t="s">
        <v>180</v>
      </c>
      <c r="D19" s="14" t="s">
        <v>30</v>
      </c>
      <c r="E19" s="22">
        <v>2</v>
      </c>
      <c r="F19" s="11" t="s">
        <v>107</v>
      </c>
      <c r="G19" s="11" t="s">
        <v>107</v>
      </c>
      <c r="H19" s="11" t="s">
        <v>34</v>
      </c>
      <c r="I19" s="22">
        <v>12.791701</v>
      </c>
      <c r="J19" s="22">
        <v>101.30668300000001</v>
      </c>
      <c r="K19" s="11" t="s">
        <v>37</v>
      </c>
      <c r="L19" s="11" t="s">
        <v>38</v>
      </c>
      <c r="M19" s="11" t="s">
        <v>38</v>
      </c>
      <c r="N19" s="11">
        <v>800</v>
      </c>
      <c r="O19" s="17">
        <v>10000</v>
      </c>
      <c r="P19" s="11">
        <v>760</v>
      </c>
      <c r="Q19" s="18">
        <v>242248</v>
      </c>
      <c r="R19" s="18">
        <v>242278</v>
      </c>
      <c r="S19" s="20">
        <v>450172</v>
      </c>
    </row>
    <row r="20" spans="1:19" ht="63.75" customHeight="1" x14ac:dyDescent="0.25">
      <c r="A20" s="11">
        <v>13</v>
      </c>
      <c r="B20" s="14" t="s">
        <v>179</v>
      </c>
      <c r="C20" s="13" t="s">
        <v>181</v>
      </c>
      <c r="D20" s="14" t="s">
        <v>30</v>
      </c>
      <c r="E20" s="22">
        <v>3</v>
      </c>
      <c r="F20" s="11" t="s">
        <v>107</v>
      </c>
      <c r="G20" s="11" t="s">
        <v>107</v>
      </c>
      <c r="H20" s="11" t="s">
        <v>34</v>
      </c>
      <c r="I20" s="22">
        <v>12.793424999999999</v>
      </c>
      <c r="J20" s="22">
        <v>101.31773699999999</v>
      </c>
      <c r="K20" s="11" t="s">
        <v>37</v>
      </c>
      <c r="L20" s="11" t="s">
        <v>38</v>
      </c>
      <c r="M20" s="11" t="s">
        <v>38</v>
      </c>
      <c r="N20" s="11">
        <v>1200</v>
      </c>
      <c r="O20" s="17">
        <v>10000</v>
      </c>
      <c r="P20" s="11">
        <v>958</v>
      </c>
      <c r="Q20" s="18">
        <v>242248</v>
      </c>
      <c r="R20" s="18">
        <v>242278</v>
      </c>
      <c r="S20" s="20">
        <v>781270</v>
      </c>
    </row>
    <row r="21" spans="1:19" ht="44.25" customHeight="1" x14ac:dyDescent="0.25">
      <c r="A21" s="11">
        <v>14</v>
      </c>
      <c r="B21" s="14" t="s">
        <v>179</v>
      </c>
      <c r="C21" s="13" t="s">
        <v>182</v>
      </c>
      <c r="D21" s="14" t="s">
        <v>30</v>
      </c>
      <c r="E21" s="22">
        <v>4</v>
      </c>
      <c r="F21" s="11" t="s">
        <v>107</v>
      </c>
      <c r="G21" s="11" t="s">
        <v>107</v>
      </c>
      <c r="H21" s="11" t="s">
        <v>34</v>
      </c>
      <c r="I21" s="22">
        <v>12.77826</v>
      </c>
      <c r="J21" s="22">
        <v>101.30292900000001</v>
      </c>
      <c r="K21" s="11" t="s">
        <v>37</v>
      </c>
      <c r="L21" s="11" t="s">
        <v>38</v>
      </c>
      <c r="M21" s="11" t="s">
        <v>38</v>
      </c>
      <c r="N21" s="11">
        <v>800</v>
      </c>
      <c r="O21" s="17">
        <v>10000</v>
      </c>
      <c r="P21" s="11">
        <v>1658</v>
      </c>
      <c r="Q21" s="18">
        <v>242248</v>
      </c>
      <c r="R21" s="18">
        <v>242278</v>
      </c>
      <c r="S21" s="20">
        <v>450172</v>
      </c>
    </row>
    <row r="22" spans="1:19" ht="26.25" customHeight="1" x14ac:dyDescent="0.25">
      <c r="A22" s="11">
        <v>15</v>
      </c>
      <c r="B22" s="14" t="s">
        <v>183</v>
      </c>
      <c r="C22" s="13" t="s">
        <v>184</v>
      </c>
      <c r="D22" s="14" t="s">
        <v>30</v>
      </c>
      <c r="E22" s="15">
        <v>4</v>
      </c>
      <c r="F22" s="16" t="s">
        <v>185</v>
      </c>
      <c r="G22" s="16" t="s">
        <v>107</v>
      </c>
      <c r="H22" s="11" t="s">
        <v>34</v>
      </c>
      <c r="I22" s="22" t="s">
        <v>186</v>
      </c>
      <c r="J22" s="22" t="s">
        <v>187</v>
      </c>
      <c r="K22" s="11" t="s">
        <v>37</v>
      </c>
      <c r="L22" s="11" t="s">
        <v>38</v>
      </c>
      <c r="M22" s="11" t="s">
        <v>38</v>
      </c>
      <c r="N22" s="11">
        <v>500</v>
      </c>
      <c r="O22" s="17">
        <v>25000</v>
      </c>
      <c r="P22" s="11">
        <v>1295</v>
      </c>
      <c r="Q22" s="18">
        <v>242248</v>
      </c>
      <c r="R22" s="18">
        <v>242309</v>
      </c>
      <c r="S22" s="20">
        <v>1163000</v>
      </c>
    </row>
    <row r="23" spans="1:19" ht="26.25" customHeight="1" x14ac:dyDescent="0.25">
      <c r="A23" s="11">
        <v>16</v>
      </c>
      <c r="B23" s="14" t="s">
        <v>183</v>
      </c>
      <c r="C23" s="13" t="s">
        <v>188</v>
      </c>
      <c r="D23" s="14" t="s">
        <v>30</v>
      </c>
      <c r="E23" s="15">
        <v>3</v>
      </c>
      <c r="F23" s="16" t="s">
        <v>185</v>
      </c>
      <c r="G23" s="16" t="s">
        <v>107</v>
      </c>
      <c r="H23" s="11" t="s">
        <v>34</v>
      </c>
      <c r="I23" s="22" t="s">
        <v>189</v>
      </c>
      <c r="J23" s="22" t="s">
        <v>190</v>
      </c>
      <c r="K23" s="11" t="s">
        <v>37</v>
      </c>
      <c r="L23" s="11" t="s">
        <v>38</v>
      </c>
      <c r="M23" s="11" t="s">
        <v>38</v>
      </c>
      <c r="N23" s="11">
        <v>450</v>
      </c>
      <c r="O23" s="17">
        <v>6981</v>
      </c>
      <c r="P23" s="11">
        <v>866</v>
      </c>
      <c r="Q23" s="18">
        <v>242248</v>
      </c>
      <c r="R23" s="18">
        <v>242309</v>
      </c>
      <c r="S23" s="20">
        <v>320000</v>
      </c>
    </row>
    <row r="24" spans="1:19" ht="42.75" customHeight="1" x14ac:dyDescent="0.25">
      <c r="A24" s="11">
        <v>17</v>
      </c>
      <c r="B24" s="14" t="s">
        <v>191</v>
      </c>
      <c r="C24" s="13" t="s">
        <v>192</v>
      </c>
      <c r="D24" s="14" t="s">
        <v>193</v>
      </c>
      <c r="E24" s="15">
        <v>5</v>
      </c>
      <c r="F24" s="11" t="s">
        <v>106</v>
      </c>
      <c r="G24" s="11" t="s">
        <v>107</v>
      </c>
      <c r="H24" s="11" t="s">
        <v>34</v>
      </c>
      <c r="I24" s="22" t="s">
        <v>194</v>
      </c>
      <c r="J24" s="22" t="s">
        <v>195</v>
      </c>
      <c r="K24" s="11" t="s">
        <v>37</v>
      </c>
      <c r="L24" s="11" t="s">
        <v>38</v>
      </c>
      <c r="M24" s="11" t="s">
        <v>38</v>
      </c>
      <c r="N24" s="11">
        <v>2500</v>
      </c>
      <c r="O24" s="17">
        <v>2500</v>
      </c>
      <c r="P24" s="11">
        <v>325</v>
      </c>
      <c r="Q24" s="18">
        <v>242248</v>
      </c>
      <c r="R24" s="18">
        <v>242309</v>
      </c>
      <c r="S24" s="20">
        <v>447000</v>
      </c>
    </row>
    <row r="25" spans="1:19" ht="42.75" customHeight="1" x14ac:dyDescent="0.25">
      <c r="A25" s="11">
        <v>18</v>
      </c>
      <c r="B25" s="14" t="s">
        <v>191</v>
      </c>
      <c r="C25" s="13" t="s">
        <v>192</v>
      </c>
      <c r="D25" s="14" t="s">
        <v>193</v>
      </c>
      <c r="E25" s="15">
        <v>1</v>
      </c>
      <c r="F25" s="11" t="s">
        <v>106</v>
      </c>
      <c r="G25" s="11" t="s">
        <v>107</v>
      </c>
      <c r="H25" s="11" t="s">
        <v>34</v>
      </c>
      <c r="I25" s="22" t="s">
        <v>196</v>
      </c>
      <c r="J25" s="22" t="s">
        <v>197</v>
      </c>
      <c r="K25" s="11" t="s">
        <v>37</v>
      </c>
      <c r="L25" s="11" t="s">
        <v>38</v>
      </c>
      <c r="M25" s="11" t="s">
        <v>38</v>
      </c>
      <c r="N25" s="11">
        <v>1250</v>
      </c>
      <c r="O25" s="17">
        <v>2500</v>
      </c>
      <c r="P25" s="11">
        <v>364</v>
      </c>
      <c r="Q25" s="18">
        <v>242248</v>
      </c>
      <c r="R25" s="18">
        <v>242309</v>
      </c>
      <c r="S25" s="20">
        <v>490000</v>
      </c>
    </row>
    <row r="26" spans="1:19" ht="42.75" customHeight="1" x14ac:dyDescent="0.25">
      <c r="A26" s="11">
        <v>19</v>
      </c>
      <c r="B26" s="14" t="s">
        <v>191</v>
      </c>
      <c r="C26" s="13" t="s">
        <v>198</v>
      </c>
      <c r="D26" s="14" t="s">
        <v>318</v>
      </c>
      <c r="E26" s="15">
        <v>9</v>
      </c>
      <c r="F26" s="11" t="s">
        <v>106</v>
      </c>
      <c r="G26" s="11" t="s">
        <v>107</v>
      </c>
      <c r="H26" s="11" t="s">
        <v>34</v>
      </c>
      <c r="I26" s="22" t="s">
        <v>199</v>
      </c>
      <c r="J26" s="22" t="s">
        <v>200</v>
      </c>
      <c r="K26" s="11" t="s">
        <v>37</v>
      </c>
      <c r="L26" s="11" t="s">
        <v>38</v>
      </c>
      <c r="M26" s="11" t="s">
        <v>38</v>
      </c>
      <c r="N26" s="11">
        <v>2800</v>
      </c>
      <c r="O26" s="17">
        <v>24000</v>
      </c>
      <c r="P26" s="11">
        <v>415</v>
      </c>
      <c r="Q26" s="18">
        <v>242248</v>
      </c>
      <c r="R26" s="18">
        <v>242309</v>
      </c>
      <c r="S26" s="20">
        <v>1000000</v>
      </c>
    </row>
    <row r="27" spans="1:19" ht="42.75" customHeight="1" x14ac:dyDescent="0.25">
      <c r="A27" s="11">
        <v>20</v>
      </c>
      <c r="B27" s="14" t="s">
        <v>191</v>
      </c>
      <c r="C27" s="13" t="s">
        <v>201</v>
      </c>
      <c r="D27" s="14" t="s">
        <v>318</v>
      </c>
      <c r="E27" s="15">
        <v>9</v>
      </c>
      <c r="F27" s="11" t="s">
        <v>106</v>
      </c>
      <c r="G27" s="11" t="s">
        <v>107</v>
      </c>
      <c r="H27" s="11" t="s">
        <v>34</v>
      </c>
      <c r="I27" s="22" t="s">
        <v>202</v>
      </c>
      <c r="J27" s="22" t="s">
        <v>203</v>
      </c>
      <c r="K27" s="11" t="s">
        <v>37</v>
      </c>
      <c r="L27" s="11" t="s">
        <v>38</v>
      </c>
      <c r="M27" s="11" t="s">
        <v>38</v>
      </c>
      <c r="N27" s="11">
        <v>2800</v>
      </c>
      <c r="O27" s="17">
        <v>23000</v>
      </c>
      <c r="P27" s="11">
        <v>415</v>
      </c>
      <c r="Q27" s="18">
        <v>242248</v>
      </c>
      <c r="R27" s="18">
        <v>242309</v>
      </c>
      <c r="S27" s="20">
        <v>1000000</v>
      </c>
    </row>
    <row r="28" spans="1:19" ht="42.75" customHeight="1" x14ac:dyDescent="0.25">
      <c r="A28" s="11">
        <v>21</v>
      </c>
      <c r="B28" s="14" t="s">
        <v>191</v>
      </c>
      <c r="C28" s="13" t="s">
        <v>204</v>
      </c>
      <c r="D28" s="14" t="s">
        <v>205</v>
      </c>
      <c r="E28" s="15">
        <v>4</v>
      </c>
      <c r="F28" s="11" t="s">
        <v>106</v>
      </c>
      <c r="G28" s="11" t="s">
        <v>107</v>
      </c>
      <c r="H28" s="11" t="s">
        <v>34</v>
      </c>
      <c r="I28" s="22" t="s">
        <v>206</v>
      </c>
      <c r="J28" s="22" t="s">
        <v>207</v>
      </c>
      <c r="K28" s="11" t="s">
        <v>37</v>
      </c>
      <c r="L28" s="11" t="s">
        <v>38</v>
      </c>
      <c r="M28" s="11" t="s">
        <v>38</v>
      </c>
      <c r="N28" s="11">
        <v>2000</v>
      </c>
      <c r="O28" s="17">
        <v>8200</v>
      </c>
      <c r="P28" s="11">
        <v>435</v>
      </c>
      <c r="Q28" s="18">
        <v>242248</v>
      </c>
      <c r="R28" s="18">
        <v>242309</v>
      </c>
      <c r="S28" s="20">
        <v>490000</v>
      </c>
    </row>
    <row r="29" spans="1:19" ht="42.75" customHeight="1" x14ac:dyDescent="0.25">
      <c r="A29" s="11">
        <v>22</v>
      </c>
      <c r="B29" s="14" t="s">
        <v>191</v>
      </c>
      <c r="C29" s="13" t="s">
        <v>208</v>
      </c>
      <c r="D29" s="14" t="s">
        <v>205</v>
      </c>
      <c r="E29" s="15">
        <v>4</v>
      </c>
      <c r="F29" s="11" t="s">
        <v>106</v>
      </c>
      <c r="G29" s="11" t="s">
        <v>107</v>
      </c>
      <c r="H29" s="11" t="s">
        <v>34</v>
      </c>
      <c r="I29" s="22" t="s">
        <v>209</v>
      </c>
      <c r="J29" s="22" t="s">
        <v>210</v>
      </c>
      <c r="K29" s="11" t="s">
        <v>37</v>
      </c>
      <c r="L29" s="11" t="s">
        <v>38</v>
      </c>
      <c r="M29" s="11" t="s">
        <v>38</v>
      </c>
      <c r="N29" s="11">
        <v>2000</v>
      </c>
      <c r="O29" s="17">
        <v>8200</v>
      </c>
      <c r="P29" s="11">
        <v>435</v>
      </c>
      <c r="Q29" s="18">
        <v>242248</v>
      </c>
      <c r="R29" s="18">
        <v>242309</v>
      </c>
      <c r="S29" s="20">
        <v>490000</v>
      </c>
    </row>
    <row r="30" spans="1:19" ht="42.75" customHeight="1" x14ac:dyDescent="0.25">
      <c r="A30" s="11">
        <v>23</v>
      </c>
      <c r="B30" s="14" t="s">
        <v>191</v>
      </c>
      <c r="C30" s="13" t="s">
        <v>211</v>
      </c>
      <c r="D30" s="14" t="s">
        <v>205</v>
      </c>
      <c r="E30" s="15">
        <v>9</v>
      </c>
      <c r="F30" s="11" t="s">
        <v>106</v>
      </c>
      <c r="G30" s="11" t="s">
        <v>107</v>
      </c>
      <c r="H30" s="11" t="s">
        <v>34</v>
      </c>
      <c r="I30" s="22" t="s">
        <v>212</v>
      </c>
      <c r="J30" s="22" t="s">
        <v>213</v>
      </c>
      <c r="K30" s="11" t="s">
        <v>37</v>
      </c>
      <c r="L30" s="11" t="s">
        <v>38</v>
      </c>
      <c r="M30" s="11" t="s">
        <v>38</v>
      </c>
      <c r="N30" s="11">
        <v>2600</v>
      </c>
      <c r="O30" s="17">
        <v>9000</v>
      </c>
      <c r="P30" s="11">
        <v>309</v>
      </c>
      <c r="Q30" s="18">
        <v>242248</v>
      </c>
      <c r="R30" s="18">
        <v>242309</v>
      </c>
      <c r="S30" s="20">
        <v>490000</v>
      </c>
    </row>
    <row r="31" spans="1:19" ht="42.75" customHeight="1" x14ac:dyDescent="0.25">
      <c r="A31" s="11">
        <v>24</v>
      </c>
      <c r="B31" s="14" t="s">
        <v>191</v>
      </c>
      <c r="C31" s="13" t="s">
        <v>214</v>
      </c>
      <c r="D31" s="14" t="s">
        <v>205</v>
      </c>
      <c r="E31" s="15">
        <v>11</v>
      </c>
      <c r="F31" s="11" t="s">
        <v>106</v>
      </c>
      <c r="G31" s="11" t="s">
        <v>107</v>
      </c>
      <c r="H31" s="11" t="s">
        <v>34</v>
      </c>
      <c r="I31" s="22" t="s">
        <v>215</v>
      </c>
      <c r="J31" s="22" t="s">
        <v>216</v>
      </c>
      <c r="K31" s="11" t="s">
        <v>37</v>
      </c>
      <c r="L31" s="11" t="s">
        <v>38</v>
      </c>
      <c r="M31" s="11" t="s">
        <v>38</v>
      </c>
      <c r="N31" s="11">
        <v>820</v>
      </c>
      <c r="O31" s="17">
        <v>7900</v>
      </c>
      <c r="P31" s="11">
        <v>319</v>
      </c>
      <c r="Q31" s="18">
        <v>242248</v>
      </c>
      <c r="R31" s="18">
        <v>242309</v>
      </c>
      <c r="S31" s="20">
        <v>490000</v>
      </c>
    </row>
    <row r="32" spans="1:19" ht="42.75" customHeight="1" x14ac:dyDescent="0.25">
      <c r="A32" s="11">
        <v>25</v>
      </c>
      <c r="B32" s="14" t="s">
        <v>191</v>
      </c>
      <c r="C32" s="13" t="s">
        <v>217</v>
      </c>
      <c r="D32" s="14" t="s">
        <v>205</v>
      </c>
      <c r="E32" s="15">
        <v>8</v>
      </c>
      <c r="F32" s="11" t="s">
        <v>106</v>
      </c>
      <c r="G32" s="11" t="s">
        <v>107</v>
      </c>
      <c r="H32" s="11" t="s">
        <v>34</v>
      </c>
      <c r="I32" s="22" t="s">
        <v>218</v>
      </c>
      <c r="J32" s="22" t="s">
        <v>219</v>
      </c>
      <c r="K32" s="11" t="s">
        <v>37</v>
      </c>
      <c r="L32" s="11" t="s">
        <v>38</v>
      </c>
      <c r="M32" s="11" t="s">
        <v>38</v>
      </c>
      <c r="N32" s="11">
        <v>1200</v>
      </c>
      <c r="O32" s="17">
        <v>8000</v>
      </c>
      <c r="P32" s="11">
        <v>195</v>
      </c>
      <c r="Q32" s="18">
        <v>242248</v>
      </c>
      <c r="R32" s="18">
        <v>242309</v>
      </c>
      <c r="S32" s="20">
        <v>490000</v>
      </c>
    </row>
    <row r="33" spans="1:19" ht="42.75" customHeight="1" x14ac:dyDescent="0.25">
      <c r="A33" s="11">
        <v>26</v>
      </c>
      <c r="B33" s="14" t="s">
        <v>191</v>
      </c>
      <c r="C33" s="13" t="s">
        <v>220</v>
      </c>
      <c r="D33" s="14" t="s">
        <v>205</v>
      </c>
      <c r="E33" s="15">
        <v>4</v>
      </c>
      <c r="F33" s="11" t="s">
        <v>106</v>
      </c>
      <c r="G33" s="11" t="s">
        <v>107</v>
      </c>
      <c r="H33" s="11" t="s">
        <v>34</v>
      </c>
      <c r="I33" s="22" t="s">
        <v>221</v>
      </c>
      <c r="J33" s="22" t="s">
        <v>222</v>
      </c>
      <c r="K33" s="11" t="s">
        <v>37</v>
      </c>
      <c r="L33" s="11" t="s">
        <v>38</v>
      </c>
      <c r="M33" s="11" t="s">
        <v>38</v>
      </c>
      <c r="N33" s="11">
        <v>2000</v>
      </c>
      <c r="O33" s="17">
        <v>8200</v>
      </c>
      <c r="P33" s="11">
        <v>435</v>
      </c>
      <c r="Q33" s="18">
        <v>242248</v>
      </c>
      <c r="R33" s="18">
        <v>242309</v>
      </c>
      <c r="S33" s="20">
        <v>490000</v>
      </c>
    </row>
    <row r="34" spans="1:19" ht="42.75" customHeight="1" x14ac:dyDescent="0.25">
      <c r="A34" s="11">
        <v>27</v>
      </c>
      <c r="B34" s="14" t="s">
        <v>191</v>
      </c>
      <c r="C34" s="13" t="s">
        <v>443</v>
      </c>
      <c r="D34" s="14" t="s">
        <v>205</v>
      </c>
      <c r="E34" s="15">
        <v>9</v>
      </c>
      <c r="F34" s="11" t="s">
        <v>106</v>
      </c>
      <c r="G34" s="11" t="s">
        <v>107</v>
      </c>
      <c r="H34" s="11" t="s">
        <v>34</v>
      </c>
      <c r="I34" s="22" t="s">
        <v>223</v>
      </c>
      <c r="J34" s="22" t="s">
        <v>224</v>
      </c>
      <c r="K34" s="11" t="s">
        <v>37</v>
      </c>
      <c r="L34" s="11" t="s">
        <v>38</v>
      </c>
      <c r="M34" s="11" t="s">
        <v>38</v>
      </c>
      <c r="N34" s="11">
        <v>2600</v>
      </c>
      <c r="O34" s="17">
        <v>9000</v>
      </c>
      <c r="P34" s="11">
        <v>415</v>
      </c>
      <c r="Q34" s="18">
        <v>242248</v>
      </c>
      <c r="R34" s="18">
        <v>242309</v>
      </c>
      <c r="S34" s="20">
        <v>490000</v>
      </c>
    </row>
    <row r="35" spans="1:19" ht="42.75" customHeight="1" x14ac:dyDescent="0.25">
      <c r="A35" s="11">
        <v>28</v>
      </c>
      <c r="B35" s="14" t="s">
        <v>191</v>
      </c>
      <c r="C35" s="13" t="s">
        <v>225</v>
      </c>
      <c r="D35" s="14" t="s">
        <v>205</v>
      </c>
      <c r="E35" s="15">
        <v>5</v>
      </c>
      <c r="F35" s="11" t="s">
        <v>106</v>
      </c>
      <c r="G35" s="11" t="s">
        <v>107</v>
      </c>
      <c r="H35" s="11" t="s">
        <v>34</v>
      </c>
      <c r="I35" s="22" t="s">
        <v>226</v>
      </c>
      <c r="J35" s="22" t="s">
        <v>227</v>
      </c>
      <c r="K35" s="11" t="s">
        <v>37</v>
      </c>
      <c r="L35" s="11" t="s">
        <v>38</v>
      </c>
      <c r="M35" s="11" t="s">
        <v>38</v>
      </c>
      <c r="N35" s="11">
        <v>2500</v>
      </c>
      <c r="O35" s="17">
        <v>8900</v>
      </c>
      <c r="P35" s="11">
        <v>312</v>
      </c>
      <c r="Q35" s="18">
        <v>242248</v>
      </c>
      <c r="R35" s="18">
        <v>242309</v>
      </c>
      <c r="S35" s="20">
        <v>490000</v>
      </c>
    </row>
    <row r="36" spans="1:19" ht="42.75" customHeight="1" x14ac:dyDescent="0.25">
      <c r="A36" s="11">
        <v>29</v>
      </c>
      <c r="B36" s="14" t="s">
        <v>191</v>
      </c>
      <c r="C36" s="13" t="s">
        <v>228</v>
      </c>
      <c r="D36" s="14" t="s">
        <v>205</v>
      </c>
      <c r="E36" s="15">
        <v>11</v>
      </c>
      <c r="F36" s="11" t="s">
        <v>106</v>
      </c>
      <c r="G36" s="11" t="s">
        <v>107</v>
      </c>
      <c r="H36" s="11" t="s">
        <v>34</v>
      </c>
      <c r="I36" s="22" t="s">
        <v>229</v>
      </c>
      <c r="J36" s="22" t="s">
        <v>230</v>
      </c>
      <c r="K36" s="11" t="s">
        <v>37</v>
      </c>
      <c r="L36" s="11" t="s">
        <v>38</v>
      </c>
      <c r="M36" s="11" t="s">
        <v>38</v>
      </c>
      <c r="N36" s="11">
        <v>1350</v>
      </c>
      <c r="O36" s="17">
        <v>8700</v>
      </c>
      <c r="P36" s="11">
        <v>368</v>
      </c>
      <c r="Q36" s="18">
        <v>242248</v>
      </c>
      <c r="R36" s="18">
        <v>242309</v>
      </c>
      <c r="S36" s="20">
        <v>490000</v>
      </c>
    </row>
    <row r="37" spans="1:19" ht="42.75" customHeight="1" x14ac:dyDescent="0.25">
      <c r="A37" s="11">
        <v>30</v>
      </c>
      <c r="B37" s="14" t="s">
        <v>191</v>
      </c>
      <c r="C37" s="13" t="s">
        <v>231</v>
      </c>
      <c r="D37" s="14" t="s">
        <v>205</v>
      </c>
      <c r="E37" s="15">
        <v>8</v>
      </c>
      <c r="F37" s="11" t="s">
        <v>106</v>
      </c>
      <c r="G37" s="11" t="s">
        <v>107</v>
      </c>
      <c r="H37" s="11" t="s">
        <v>34</v>
      </c>
      <c r="I37" s="22" t="s">
        <v>232</v>
      </c>
      <c r="J37" s="22" t="s">
        <v>233</v>
      </c>
      <c r="K37" s="11" t="s">
        <v>37</v>
      </c>
      <c r="L37" s="11" t="s">
        <v>38</v>
      </c>
      <c r="M37" s="11" t="s">
        <v>38</v>
      </c>
      <c r="N37" s="11">
        <v>1250</v>
      </c>
      <c r="O37" s="17">
        <v>8000</v>
      </c>
      <c r="P37" s="11">
        <v>220</v>
      </c>
      <c r="Q37" s="18">
        <v>242248</v>
      </c>
      <c r="R37" s="18">
        <v>242309</v>
      </c>
      <c r="S37" s="20">
        <v>490000</v>
      </c>
    </row>
    <row r="38" spans="1:19" ht="42.75" customHeight="1" x14ac:dyDescent="0.25">
      <c r="A38" s="11">
        <v>31</v>
      </c>
      <c r="B38" s="14" t="s">
        <v>191</v>
      </c>
      <c r="C38" s="13" t="s">
        <v>234</v>
      </c>
      <c r="D38" s="14" t="s">
        <v>235</v>
      </c>
      <c r="E38" s="15">
        <v>7</v>
      </c>
      <c r="F38" s="11" t="s">
        <v>106</v>
      </c>
      <c r="G38" s="11" t="s">
        <v>107</v>
      </c>
      <c r="H38" s="11" t="s">
        <v>34</v>
      </c>
      <c r="I38" s="22" t="s">
        <v>236</v>
      </c>
      <c r="J38" s="22" t="s">
        <v>237</v>
      </c>
      <c r="K38" s="11" t="s">
        <v>37</v>
      </c>
      <c r="L38" s="11" t="s">
        <v>38</v>
      </c>
      <c r="M38" s="11" t="s">
        <v>38</v>
      </c>
      <c r="N38" s="11">
        <v>1200</v>
      </c>
      <c r="O38" s="17">
        <v>8000</v>
      </c>
      <c r="P38" s="11">
        <v>291</v>
      </c>
      <c r="Q38" s="18">
        <v>242248</v>
      </c>
      <c r="R38" s="18">
        <v>242309</v>
      </c>
      <c r="S38" s="20">
        <v>490000</v>
      </c>
    </row>
    <row r="39" spans="1:19" ht="42.75" customHeight="1" x14ac:dyDescent="0.25">
      <c r="A39" s="11">
        <v>32</v>
      </c>
      <c r="B39" s="14" t="s">
        <v>191</v>
      </c>
      <c r="C39" s="13" t="s">
        <v>238</v>
      </c>
      <c r="D39" s="14" t="s">
        <v>205</v>
      </c>
      <c r="E39" s="15">
        <v>7</v>
      </c>
      <c r="F39" s="11" t="s">
        <v>106</v>
      </c>
      <c r="G39" s="11" t="s">
        <v>107</v>
      </c>
      <c r="H39" s="11" t="s">
        <v>34</v>
      </c>
      <c r="I39" s="22" t="s">
        <v>239</v>
      </c>
      <c r="J39" s="22" t="s">
        <v>240</v>
      </c>
      <c r="K39" s="11" t="s">
        <v>37</v>
      </c>
      <c r="L39" s="11" t="s">
        <v>38</v>
      </c>
      <c r="M39" s="11" t="s">
        <v>38</v>
      </c>
      <c r="N39" s="11">
        <v>1300</v>
      </c>
      <c r="O39" s="17">
        <v>8500</v>
      </c>
      <c r="P39" s="11">
        <v>250</v>
      </c>
      <c r="Q39" s="18">
        <v>242248</v>
      </c>
      <c r="R39" s="18">
        <v>242309</v>
      </c>
      <c r="S39" s="20">
        <v>490000</v>
      </c>
    </row>
    <row r="40" spans="1:19" ht="27.75" customHeight="1" x14ac:dyDescent="0.25">
      <c r="A40" s="11">
        <v>33</v>
      </c>
      <c r="B40" s="14" t="s">
        <v>241</v>
      </c>
      <c r="C40" s="13" t="s">
        <v>242</v>
      </c>
      <c r="D40" s="14" t="s">
        <v>30</v>
      </c>
      <c r="E40" s="15" t="s">
        <v>243</v>
      </c>
      <c r="F40" s="11" t="s">
        <v>107</v>
      </c>
      <c r="G40" s="11" t="s">
        <v>107</v>
      </c>
      <c r="H40" s="11" t="s">
        <v>34</v>
      </c>
      <c r="I40" s="11" t="s">
        <v>244</v>
      </c>
      <c r="J40" s="11" t="s">
        <v>245</v>
      </c>
      <c r="K40" s="11" t="s">
        <v>37</v>
      </c>
      <c r="L40" s="11" t="s">
        <v>38</v>
      </c>
      <c r="M40" s="11" t="s">
        <v>38</v>
      </c>
      <c r="N40" s="11">
        <v>972</v>
      </c>
      <c r="O40" s="17">
        <v>11664</v>
      </c>
      <c r="P40" s="11">
        <v>1499</v>
      </c>
      <c r="Q40" s="18">
        <v>242309</v>
      </c>
      <c r="R40" s="18">
        <v>242370</v>
      </c>
      <c r="S40" s="20">
        <v>500000</v>
      </c>
    </row>
    <row r="41" spans="1:19" ht="42.75" customHeight="1" x14ac:dyDescent="0.25">
      <c r="A41" s="11">
        <v>34</v>
      </c>
      <c r="B41" s="14" t="s">
        <v>246</v>
      </c>
      <c r="C41" s="13" t="s">
        <v>247</v>
      </c>
      <c r="D41" s="14" t="s">
        <v>30</v>
      </c>
      <c r="E41" s="15" t="s">
        <v>144</v>
      </c>
      <c r="F41" s="11" t="s">
        <v>248</v>
      </c>
      <c r="G41" s="11" t="s">
        <v>33</v>
      </c>
      <c r="H41" s="11" t="s">
        <v>34</v>
      </c>
      <c r="I41" s="11" t="s">
        <v>249</v>
      </c>
      <c r="J41" s="11" t="s">
        <v>250</v>
      </c>
      <c r="K41" s="11" t="s">
        <v>37</v>
      </c>
      <c r="L41" s="11" t="s">
        <v>38</v>
      </c>
      <c r="M41" s="11" t="s">
        <v>38</v>
      </c>
      <c r="N41" s="11">
        <v>5</v>
      </c>
      <c r="O41" s="17">
        <v>31000</v>
      </c>
      <c r="P41" s="11">
        <v>6860</v>
      </c>
      <c r="Q41" s="18">
        <v>242248</v>
      </c>
      <c r="R41" s="18">
        <v>242309</v>
      </c>
      <c r="S41" s="20">
        <v>999000</v>
      </c>
    </row>
    <row r="42" spans="1:19" ht="25.5" customHeight="1" x14ac:dyDescent="0.25">
      <c r="A42" s="11">
        <v>35</v>
      </c>
      <c r="B42" s="23" t="s">
        <v>251</v>
      </c>
      <c r="C42" s="13" t="s">
        <v>319</v>
      </c>
      <c r="D42" s="13" t="s">
        <v>56</v>
      </c>
      <c r="E42" s="15">
        <v>5</v>
      </c>
      <c r="F42" s="22" t="s">
        <v>252</v>
      </c>
      <c r="G42" s="22" t="s">
        <v>33</v>
      </c>
      <c r="H42" s="22" t="s">
        <v>34</v>
      </c>
      <c r="I42" s="24" t="s">
        <v>253</v>
      </c>
      <c r="J42" s="24" t="s">
        <v>254</v>
      </c>
      <c r="K42" s="11" t="s">
        <v>37</v>
      </c>
      <c r="L42" s="11" t="s">
        <v>38</v>
      </c>
      <c r="M42" s="11" t="s">
        <v>38</v>
      </c>
      <c r="N42" s="11">
        <v>25</v>
      </c>
      <c r="O42" s="17">
        <v>240</v>
      </c>
      <c r="P42" s="11">
        <v>1912</v>
      </c>
      <c r="Q42" s="18">
        <v>242248</v>
      </c>
      <c r="R42" s="18">
        <v>242309</v>
      </c>
      <c r="S42" s="20">
        <v>329300</v>
      </c>
    </row>
    <row r="43" spans="1:19" ht="25.5" customHeight="1" x14ac:dyDescent="0.25">
      <c r="A43" s="11">
        <v>36</v>
      </c>
      <c r="B43" s="23" t="s">
        <v>251</v>
      </c>
      <c r="C43" s="13" t="s">
        <v>319</v>
      </c>
      <c r="D43" s="13" t="s">
        <v>56</v>
      </c>
      <c r="E43" s="15">
        <v>5</v>
      </c>
      <c r="F43" s="22" t="s">
        <v>252</v>
      </c>
      <c r="G43" s="22" t="s">
        <v>33</v>
      </c>
      <c r="H43" s="22" t="s">
        <v>34</v>
      </c>
      <c r="I43" s="24" t="s">
        <v>255</v>
      </c>
      <c r="J43" s="24" t="s">
        <v>256</v>
      </c>
      <c r="K43" s="11" t="s">
        <v>37</v>
      </c>
      <c r="L43" s="11" t="s">
        <v>38</v>
      </c>
      <c r="M43" s="11" t="s">
        <v>38</v>
      </c>
      <c r="N43" s="11">
        <v>1</v>
      </c>
      <c r="O43" s="17">
        <v>240</v>
      </c>
      <c r="P43" s="11">
        <v>180</v>
      </c>
      <c r="Q43" s="18">
        <v>242248</v>
      </c>
      <c r="R43" s="18">
        <v>242309</v>
      </c>
      <c r="S43" s="20">
        <v>329300</v>
      </c>
    </row>
    <row r="44" spans="1:19" ht="25.5" customHeight="1" x14ac:dyDescent="0.25">
      <c r="A44" s="11">
        <v>37</v>
      </c>
      <c r="B44" s="23" t="s">
        <v>251</v>
      </c>
      <c r="C44" s="13" t="s">
        <v>319</v>
      </c>
      <c r="D44" s="13" t="s">
        <v>56</v>
      </c>
      <c r="E44" s="15">
        <v>2</v>
      </c>
      <c r="F44" s="22" t="s">
        <v>252</v>
      </c>
      <c r="G44" s="22" t="s">
        <v>33</v>
      </c>
      <c r="H44" s="22" t="s">
        <v>34</v>
      </c>
      <c r="I44" s="24" t="s">
        <v>257</v>
      </c>
      <c r="J44" s="24" t="s">
        <v>258</v>
      </c>
      <c r="K44" s="11" t="s">
        <v>37</v>
      </c>
      <c r="L44" s="11" t="s">
        <v>38</v>
      </c>
      <c r="M44" s="11" t="s">
        <v>38</v>
      </c>
      <c r="N44" s="11">
        <v>2</v>
      </c>
      <c r="O44" s="17">
        <v>240</v>
      </c>
      <c r="P44" s="11">
        <v>149</v>
      </c>
      <c r="Q44" s="18">
        <v>242248</v>
      </c>
      <c r="R44" s="18">
        <v>242309</v>
      </c>
      <c r="S44" s="20">
        <v>329300</v>
      </c>
    </row>
    <row r="45" spans="1:19" ht="25.5" customHeight="1" x14ac:dyDescent="0.25">
      <c r="A45" s="11">
        <v>38</v>
      </c>
      <c r="B45" s="14" t="s">
        <v>259</v>
      </c>
      <c r="C45" s="13" t="s">
        <v>320</v>
      </c>
      <c r="D45" s="14" t="s">
        <v>318</v>
      </c>
      <c r="E45" s="22">
        <v>3</v>
      </c>
      <c r="F45" s="11" t="s">
        <v>260</v>
      </c>
      <c r="G45" s="11" t="s">
        <v>261</v>
      </c>
      <c r="H45" s="11" t="s">
        <v>34</v>
      </c>
      <c r="I45" s="25">
        <v>12.996439000000001</v>
      </c>
      <c r="J45" s="25">
        <v>101.351356</v>
      </c>
      <c r="K45" s="11" t="s">
        <v>37</v>
      </c>
      <c r="L45" s="11" t="s">
        <v>38</v>
      </c>
      <c r="M45" s="11" t="s">
        <v>38</v>
      </c>
      <c r="N45" s="11">
        <v>20</v>
      </c>
      <c r="O45" s="17">
        <v>12000</v>
      </c>
      <c r="P45" s="11">
        <v>277</v>
      </c>
      <c r="Q45" s="18">
        <v>242248</v>
      </c>
      <c r="R45" s="18">
        <v>242309</v>
      </c>
      <c r="S45" s="20">
        <v>744000</v>
      </c>
    </row>
    <row r="46" spans="1:19" ht="25.5" customHeight="1" x14ac:dyDescent="0.25">
      <c r="A46" s="11">
        <v>39</v>
      </c>
      <c r="B46" s="14" t="s">
        <v>259</v>
      </c>
      <c r="C46" s="13" t="s">
        <v>321</v>
      </c>
      <c r="D46" s="14" t="s">
        <v>318</v>
      </c>
      <c r="E46" s="22">
        <v>6</v>
      </c>
      <c r="F46" s="11" t="s">
        <v>260</v>
      </c>
      <c r="G46" s="11" t="s">
        <v>261</v>
      </c>
      <c r="H46" s="11" t="s">
        <v>34</v>
      </c>
      <c r="I46" s="25">
        <v>13.035517</v>
      </c>
      <c r="J46" s="25">
        <v>101.351403</v>
      </c>
      <c r="K46" s="11" t="s">
        <v>37</v>
      </c>
      <c r="L46" s="11" t="s">
        <v>38</v>
      </c>
      <c r="M46" s="11" t="s">
        <v>38</v>
      </c>
      <c r="N46" s="11">
        <v>20</v>
      </c>
      <c r="O46" s="17">
        <v>14400</v>
      </c>
      <c r="P46" s="11">
        <v>243</v>
      </c>
      <c r="Q46" s="18">
        <v>242248</v>
      </c>
      <c r="R46" s="18">
        <v>242309</v>
      </c>
      <c r="S46" s="20">
        <v>847000</v>
      </c>
    </row>
    <row r="47" spans="1:19" ht="25.5" customHeight="1" x14ac:dyDescent="0.25">
      <c r="A47" s="11">
        <v>40</v>
      </c>
      <c r="B47" s="14" t="s">
        <v>262</v>
      </c>
      <c r="C47" s="21" t="s">
        <v>263</v>
      </c>
      <c r="D47" s="14" t="s">
        <v>318</v>
      </c>
      <c r="E47" s="15">
        <v>10</v>
      </c>
      <c r="F47" s="16" t="s">
        <v>264</v>
      </c>
      <c r="G47" s="16" t="s">
        <v>33</v>
      </c>
      <c r="H47" s="11" t="s">
        <v>34</v>
      </c>
      <c r="I47" s="11" t="s">
        <v>265</v>
      </c>
      <c r="J47" s="11" t="s">
        <v>266</v>
      </c>
      <c r="K47" s="11" t="s">
        <v>37</v>
      </c>
      <c r="L47" s="11" t="s">
        <v>38</v>
      </c>
      <c r="M47" s="11" t="s">
        <v>38</v>
      </c>
      <c r="N47" s="11">
        <v>100</v>
      </c>
      <c r="O47" s="17">
        <v>2000</v>
      </c>
      <c r="P47" s="11">
        <v>150</v>
      </c>
      <c r="Q47" s="18">
        <v>242309</v>
      </c>
      <c r="R47" s="18">
        <v>242370</v>
      </c>
      <c r="S47" s="20">
        <v>1000000</v>
      </c>
    </row>
    <row r="48" spans="1:19" ht="25.5" customHeight="1" x14ac:dyDescent="0.25">
      <c r="A48" s="11">
        <v>41</v>
      </c>
      <c r="B48" s="14" t="s">
        <v>262</v>
      </c>
      <c r="C48" s="13" t="s">
        <v>263</v>
      </c>
      <c r="D48" s="14" t="s">
        <v>318</v>
      </c>
      <c r="E48" s="15">
        <v>13</v>
      </c>
      <c r="F48" s="16" t="s">
        <v>264</v>
      </c>
      <c r="G48" s="16" t="s">
        <v>33</v>
      </c>
      <c r="H48" s="11" t="s">
        <v>34</v>
      </c>
      <c r="I48" s="11" t="s">
        <v>267</v>
      </c>
      <c r="J48" s="11" t="s">
        <v>268</v>
      </c>
      <c r="K48" s="11" t="s">
        <v>37</v>
      </c>
      <c r="L48" s="11" t="s">
        <v>38</v>
      </c>
      <c r="M48" s="11" t="s">
        <v>38</v>
      </c>
      <c r="N48" s="11">
        <v>150</v>
      </c>
      <c r="O48" s="17">
        <v>3000</v>
      </c>
      <c r="P48" s="11">
        <v>469</v>
      </c>
      <c r="Q48" s="18">
        <v>242309</v>
      </c>
      <c r="R48" s="18">
        <v>242370</v>
      </c>
      <c r="S48" s="20">
        <v>1500000</v>
      </c>
    </row>
    <row r="49" spans="1:20" ht="25.5" customHeight="1" x14ac:dyDescent="0.25">
      <c r="A49" s="11">
        <v>42</v>
      </c>
      <c r="B49" s="14" t="s">
        <v>269</v>
      </c>
      <c r="C49" s="13" t="s">
        <v>313</v>
      </c>
      <c r="D49" s="14" t="s">
        <v>30</v>
      </c>
      <c r="E49" s="15">
        <v>6</v>
      </c>
      <c r="F49" s="16" t="s">
        <v>270</v>
      </c>
      <c r="G49" s="16" t="s">
        <v>107</v>
      </c>
      <c r="H49" s="11" t="s">
        <v>34</v>
      </c>
      <c r="I49" s="26" t="s">
        <v>271</v>
      </c>
      <c r="J49" s="26" t="s">
        <v>272</v>
      </c>
      <c r="K49" s="11" t="s">
        <v>37</v>
      </c>
      <c r="L49" s="11" t="s">
        <v>38</v>
      </c>
      <c r="M49" s="11" t="s">
        <v>38</v>
      </c>
      <c r="N49" s="11">
        <v>210</v>
      </c>
      <c r="O49" s="17">
        <v>212.5</v>
      </c>
      <c r="P49" s="11">
        <v>952</v>
      </c>
      <c r="Q49" s="18">
        <v>242278</v>
      </c>
      <c r="R49" s="18">
        <v>242401</v>
      </c>
      <c r="S49" s="20">
        <v>678000</v>
      </c>
    </row>
    <row r="50" spans="1:20" ht="25.5" customHeight="1" x14ac:dyDescent="0.25">
      <c r="A50" s="11">
        <v>43</v>
      </c>
      <c r="B50" s="14" t="s">
        <v>269</v>
      </c>
      <c r="C50" s="13" t="s">
        <v>314</v>
      </c>
      <c r="D50" s="14" t="s">
        <v>56</v>
      </c>
      <c r="E50" s="15">
        <v>8</v>
      </c>
      <c r="F50" s="16" t="s">
        <v>270</v>
      </c>
      <c r="G50" s="16" t="s">
        <v>107</v>
      </c>
      <c r="H50" s="11" t="s">
        <v>34</v>
      </c>
      <c r="I50" s="26" t="s">
        <v>273</v>
      </c>
      <c r="J50" s="26" t="s">
        <v>274</v>
      </c>
      <c r="K50" s="11" t="s">
        <v>37</v>
      </c>
      <c r="L50" s="11" t="s">
        <v>38</v>
      </c>
      <c r="M50" s="11" t="s">
        <v>38</v>
      </c>
      <c r="N50" s="11">
        <v>240</v>
      </c>
      <c r="O50" s="17">
        <v>6512</v>
      </c>
      <c r="P50" s="11">
        <v>327</v>
      </c>
      <c r="Q50" s="18">
        <v>242278</v>
      </c>
      <c r="R50" s="18">
        <v>242401</v>
      </c>
      <c r="S50" s="20">
        <v>233000</v>
      </c>
    </row>
    <row r="51" spans="1:20" ht="25.5" customHeight="1" x14ac:dyDescent="0.25">
      <c r="A51" s="11">
        <v>44</v>
      </c>
      <c r="B51" s="14" t="s">
        <v>269</v>
      </c>
      <c r="C51" s="13" t="s">
        <v>313</v>
      </c>
      <c r="D51" s="14" t="s">
        <v>30</v>
      </c>
      <c r="E51" s="15">
        <v>7</v>
      </c>
      <c r="F51" s="16" t="s">
        <v>270</v>
      </c>
      <c r="G51" s="16" t="s">
        <v>107</v>
      </c>
      <c r="H51" s="11" t="s">
        <v>34</v>
      </c>
      <c r="I51" s="26" t="s">
        <v>275</v>
      </c>
      <c r="J51" s="26" t="s">
        <v>276</v>
      </c>
      <c r="K51" s="11" t="s">
        <v>37</v>
      </c>
      <c r="L51" s="11" t="s">
        <v>38</v>
      </c>
      <c r="M51" s="11" t="s">
        <v>38</v>
      </c>
      <c r="N51" s="11">
        <v>400</v>
      </c>
      <c r="O51" s="17">
        <v>1300</v>
      </c>
      <c r="P51" s="11">
        <v>434</v>
      </c>
      <c r="Q51" s="18">
        <v>242278</v>
      </c>
      <c r="R51" s="18">
        <v>242401</v>
      </c>
      <c r="S51" s="20">
        <v>34000</v>
      </c>
    </row>
    <row r="52" spans="1:20" ht="25.5" customHeight="1" x14ac:dyDescent="0.25">
      <c r="A52" s="11">
        <v>45</v>
      </c>
      <c r="B52" s="14" t="s">
        <v>269</v>
      </c>
      <c r="C52" s="13" t="s">
        <v>315</v>
      </c>
      <c r="D52" s="14" t="s">
        <v>30</v>
      </c>
      <c r="E52" s="15">
        <v>8</v>
      </c>
      <c r="F52" s="16" t="s">
        <v>270</v>
      </c>
      <c r="G52" s="16" t="s">
        <v>107</v>
      </c>
      <c r="H52" s="11" t="s">
        <v>34</v>
      </c>
      <c r="I52" s="26" t="s">
        <v>277</v>
      </c>
      <c r="J52" s="26" t="s">
        <v>278</v>
      </c>
      <c r="K52" s="11" t="s">
        <v>37</v>
      </c>
      <c r="L52" s="11" t="s">
        <v>38</v>
      </c>
      <c r="M52" s="11" t="s">
        <v>38</v>
      </c>
      <c r="N52" s="11">
        <v>20</v>
      </c>
      <c r="O52" s="17">
        <v>200</v>
      </c>
      <c r="P52" s="11">
        <v>150</v>
      </c>
      <c r="Q52" s="18">
        <v>242278</v>
      </c>
      <c r="R52" s="18">
        <v>242401</v>
      </c>
      <c r="S52" s="20">
        <v>44000</v>
      </c>
    </row>
    <row r="53" spans="1:20" ht="42.75" customHeight="1" x14ac:dyDescent="0.25">
      <c r="A53" s="11">
        <v>46</v>
      </c>
      <c r="B53" s="14" t="s">
        <v>279</v>
      </c>
      <c r="C53" s="13" t="s">
        <v>316</v>
      </c>
      <c r="D53" s="14" t="s">
        <v>280</v>
      </c>
      <c r="E53" s="15">
        <v>7</v>
      </c>
      <c r="F53" s="16" t="s">
        <v>281</v>
      </c>
      <c r="G53" s="16" t="s">
        <v>33</v>
      </c>
      <c r="H53" s="11" t="s">
        <v>34</v>
      </c>
      <c r="I53" s="11">
        <v>12.699652</v>
      </c>
      <c r="J53" s="11">
        <v>101.589161</v>
      </c>
      <c r="K53" s="22" t="s">
        <v>37</v>
      </c>
      <c r="L53" s="11" t="s">
        <v>38</v>
      </c>
      <c r="M53" s="11" t="s">
        <v>38</v>
      </c>
      <c r="N53" s="11" t="s">
        <v>282</v>
      </c>
      <c r="O53" s="17">
        <v>20</v>
      </c>
      <c r="P53" s="11">
        <v>165</v>
      </c>
      <c r="Q53" s="18">
        <v>242278</v>
      </c>
      <c r="R53" s="18">
        <v>242309</v>
      </c>
      <c r="S53" s="20">
        <v>355000</v>
      </c>
    </row>
    <row r="54" spans="1:20" ht="43.5" customHeight="1" x14ac:dyDescent="0.25">
      <c r="A54" s="11">
        <v>47</v>
      </c>
      <c r="B54" s="14" t="s">
        <v>283</v>
      </c>
      <c r="C54" s="13" t="s">
        <v>284</v>
      </c>
      <c r="D54" s="14" t="s">
        <v>318</v>
      </c>
      <c r="E54" s="15">
        <v>1</v>
      </c>
      <c r="F54" s="11" t="s">
        <v>285</v>
      </c>
      <c r="G54" s="11" t="s">
        <v>33</v>
      </c>
      <c r="H54" s="11" t="s">
        <v>34</v>
      </c>
      <c r="I54" s="11" t="s">
        <v>286</v>
      </c>
      <c r="J54" s="11" t="s">
        <v>287</v>
      </c>
      <c r="K54" s="22" t="s">
        <v>37</v>
      </c>
      <c r="L54" s="11" t="s">
        <v>38</v>
      </c>
      <c r="M54" s="11" t="s">
        <v>38</v>
      </c>
      <c r="N54" s="11">
        <v>300</v>
      </c>
      <c r="O54" s="17">
        <v>24000</v>
      </c>
      <c r="P54" s="11">
        <v>338</v>
      </c>
      <c r="Q54" s="18">
        <v>242248</v>
      </c>
      <c r="R54" s="18">
        <v>242370</v>
      </c>
      <c r="S54" s="20">
        <v>1389000</v>
      </c>
    </row>
    <row r="55" spans="1:20" ht="43.5" customHeight="1" x14ac:dyDescent="0.25">
      <c r="A55" s="11">
        <v>48</v>
      </c>
      <c r="B55" s="14" t="s">
        <v>283</v>
      </c>
      <c r="C55" s="13" t="s">
        <v>288</v>
      </c>
      <c r="D55" s="14" t="s">
        <v>318</v>
      </c>
      <c r="E55" s="15">
        <v>2</v>
      </c>
      <c r="F55" s="11" t="s">
        <v>285</v>
      </c>
      <c r="G55" s="11" t="s">
        <v>33</v>
      </c>
      <c r="H55" s="11" t="s">
        <v>34</v>
      </c>
      <c r="I55" s="11" t="s">
        <v>289</v>
      </c>
      <c r="J55" s="11" t="s">
        <v>290</v>
      </c>
      <c r="K55" s="22" t="s">
        <v>37</v>
      </c>
      <c r="L55" s="11" t="s">
        <v>38</v>
      </c>
      <c r="M55" s="11" t="s">
        <v>38</v>
      </c>
      <c r="N55" s="11">
        <v>400</v>
      </c>
      <c r="O55" s="17">
        <v>24000</v>
      </c>
      <c r="P55" s="11">
        <v>120</v>
      </c>
      <c r="Q55" s="18">
        <v>242248</v>
      </c>
      <c r="R55" s="18">
        <v>242370</v>
      </c>
      <c r="S55" s="20">
        <v>879000</v>
      </c>
    </row>
    <row r="56" spans="1:20" ht="43.5" customHeight="1" x14ac:dyDescent="0.25">
      <c r="A56" s="11">
        <v>49</v>
      </c>
      <c r="B56" s="14" t="s">
        <v>283</v>
      </c>
      <c r="C56" s="13" t="s">
        <v>288</v>
      </c>
      <c r="D56" s="14" t="s">
        <v>318</v>
      </c>
      <c r="E56" s="15">
        <v>9</v>
      </c>
      <c r="F56" s="11" t="s">
        <v>285</v>
      </c>
      <c r="G56" s="11" t="s">
        <v>33</v>
      </c>
      <c r="H56" s="11" t="s">
        <v>34</v>
      </c>
      <c r="I56" s="11" t="s">
        <v>291</v>
      </c>
      <c r="J56" s="11" t="s">
        <v>292</v>
      </c>
      <c r="K56" s="22" t="s">
        <v>37</v>
      </c>
      <c r="L56" s="11" t="s">
        <v>38</v>
      </c>
      <c r="M56" s="11" t="s">
        <v>38</v>
      </c>
      <c r="N56" s="11">
        <v>400</v>
      </c>
      <c r="O56" s="17">
        <v>24000</v>
      </c>
      <c r="P56" s="11">
        <v>100</v>
      </c>
      <c r="Q56" s="18">
        <v>242248</v>
      </c>
      <c r="R56" s="18">
        <v>242370</v>
      </c>
      <c r="S56" s="20">
        <v>879000</v>
      </c>
    </row>
    <row r="57" spans="1:20" ht="24.75" customHeight="1" x14ac:dyDescent="0.25">
      <c r="A57" s="694">
        <v>50</v>
      </c>
      <c r="B57" s="697" t="s">
        <v>283</v>
      </c>
      <c r="C57" s="696" t="s">
        <v>293</v>
      </c>
      <c r="D57" s="696" t="s">
        <v>322</v>
      </c>
      <c r="E57" s="694">
        <v>8</v>
      </c>
      <c r="F57" s="694" t="s">
        <v>285</v>
      </c>
      <c r="G57" s="694" t="s">
        <v>33</v>
      </c>
      <c r="H57" s="694" t="s">
        <v>294</v>
      </c>
      <c r="I57" s="694" t="s">
        <v>295</v>
      </c>
      <c r="J57" s="694" t="s">
        <v>296</v>
      </c>
      <c r="K57" s="700" t="s">
        <v>37</v>
      </c>
      <c r="L57" s="694" t="s">
        <v>38</v>
      </c>
      <c r="M57" s="694" t="s">
        <v>38</v>
      </c>
      <c r="N57" s="694">
        <v>500</v>
      </c>
      <c r="O57" s="701">
        <v>40000</v>
      </c>
      <c r="P57" s="694">
        <v>300</v>
      </c>
      <c r="Q57" s="702">
        <v>242248</v>
      </c>
      <c r="R57" s="702">
        <v>242370</v>
      </c>
      <c r="S57" s="703">
        <v>2740000</v>
      </c>
      <c r="T57" s="9" t="s">
        <v>497</v>
      </c>
    </row>
    <row r="58" spans="1:20" ht="44.25" customHeight="1" x14ac:dyDescent="0.25">
      <c r="A58" s="11">
        <v>51</v>
      </c>
      <c r="B58" s="14" t="s">
        <v>297</v>
      </c>
      <c r="C58" s="13" t="s">
        <v>298</v>
      </c>
      <c r="D58" s="14" t="s">
        <v>30</v>
      </c>
      <c r="E58" s="15" t="s">
        <v>144</v>
      </c>
      <c r="F58" s="16" t="s">
        <v>299</v>
      </c>
      <c r="G58" s="16" t="s">
        <v>300</v>
      </c>
      <c r="H58" s="11" t="s">
        <v>34</v>
      </c>
      <c r="I58" s="11">
        <v>12.674849999999999</v>
      </c>
      <c r="J58" s="11">
        <v>101.253738</v>
      </c>
      <c r="K58" s="22" t="s">
        <v>37</v>
      </c>
      <c r="L58" s="11" t="s">
        <v>38</v>
      </c>
      <c r="M58" s="11" t="s">
        <v>38</v>
      </c>
      <c r="N58" s="11">
        <v>68</v>
      </c>
      <c r="O58" s="17">
        <v>450000</v>
      </c>
      <c r="P58" s="11">
        <v>2500</v>
      </c>
      <c r="Q58" s="18">
        <v>242217</v>
      </c>
      <c r="R58" s="18">
        <v>242309</v>
      </c>
      <c r="S58" s="20">
        <v>1500000</v>
      </c>
    </row>
    <row r="59" spans="1:20" ht="24" customHeight="1" x14ac:dyDescent="0.25">
      <c r="A59" s="11">
        <v>52</v>
      </c>
      <c r="B59" s="14" t="s">
        <v>301</v>
      </c>
      <c r="C59" s="13" t="s">
        <v>317</v>
      </c>
      <c r="D59" s="13" t="s">
        <v>322</v>
      </c>
      <c r="E59" s="41">
        <v>4</v>
      </c>
      <c r="F59" s="11" t="s">
        <v>248</v>
      </c>
      <c r="G59" s="11" t="s">
        <v>33</v>
      </c>
      <c r="H59" s="11" t="s">
        <v>34</v>
      </c>
      <c r="I59" s="27" t="s">
        <v>302</v>
      </c>
      <c r="J59" s="27" t="s">
        <v>303</v>
      </c>
      <c r="K59" s="22" t="s">
        <v>37</v>
      </c>
      <c r="L59" s="11" t="s">
        <v>38</v>
      </c>
      <c r="M59" s="11" t="s">
        <v>38</v>
      </c>
      <c r="N59" s="11">
        <v>320</v>
      </c>
      <c r="O59" s="17">
        <v>22922</v>
      </c>
      <c r="P59" s="11">
        <v>255</v>
      </c>
      <c r="Q59" s="18">
        <v>242248</v>
      </c>
      <c r="R59" s="18">
        <v>242309</v>
      </c>
      <c r="S59" s="20">
        <v>500000</v>
      </c>
    </row>
    <row r="60" spans="1:20" ht="24.75" customHeight="1" x14ac:dyDescent="0.25">
      <c r="A60" s="469" t="s">
        <v>441</v>
      </c>
      <c r="B60" s="469"/>
      <c r="C60" s="469"/>
      <c r="D60" s="290"/>
      <c r="E60" s="291"/>
      <c r="F60" s="290"/>
      <c r="G60" s="290"/>
      <c r="H60" s="290"/>
      <c r="I60" s="292"/>
      <c r="J60" s="290"/>
      <c r="K60" s="292"/>
      <c r="L60" s="290"/>
      <c r="M60" s="290"/>
      <c r="N60" s="292">
        <f>SUM(N8:N48)</f>
        <v>78576</v>
      </c>
      <c r="O60" s="293">
        <f>SUM(O8:O59)</f>
        <v>1161717.5</v>
      </c>
      <c r="P60" s="293">
        <f>SUM(P8:P59)</f>
        <v>36047</v>
      </c>
      <c r="Q60" s="290"/>
      <c r="R60" s="290"/>
      <c r="S60" s="294">
        <f>SUM(S8:S59)</f>
        <v>36800514</v>
      </c>
    </row>
    <row r="61" spans="1:20" ht="18" customHeight="1" x14ac:dyDescent="0.25">
      <c r="A61" s="28"/>
      <c r="B61" s="28"/>
      <c r="C61" s="28"/>
      <c r="D61" s="29"/>
      <c r="E61" s="42"/>
      <c r="F61" s="29"/>
      <c r="G61" s="29"/>
      <c r="H61" s="29"/>
      <c r="I61" s="28"/>
      <c r="J61" s="29"/>
      <c r="K61" s="28"/>
      <c r="L61" s="29"/>
      <c r="M61" s="29"/>
      <c r="N61" s="28"/>
      <c r="O61" s="30"/>
      <c r="P61" s="31"/>
      <c r="Q61" s="29"/>
      <c r="R61" s="29"/>
      <c r="S61" s="32"/>
    </row>
    <row r="62" spans="1:20" ht="18" customHeight="1" x14ac:dyDescent="0.55000000000000004">
      <c r="A62" s="33"/>
      <c r="B62" s="33"/>
      <c r="C62" s="33"/>
      <c r="D62" s="33"/>
      <c r="E62" s="43"/>
      <c r="F62" s="33"/>
      <c r="G62" s="33"/>
      <c r="H62" s="33"/>
      <c r="I62" s="34"/>
      <c r="J62" s="33"/>
      <c r="K62" s="34"/>
      <c r="L62" s="33"/>
      <c r="M62" s="33"/>
      <c r="N62" s="33"/>
      <c r="O62" s="33"/>
      <c r="P62" s="33"/>
      <c r="Q62" s="33"/>
      <c r="R62" s="33"/>
      <c r="S62" s="35" t="s">
        <v>304</v>
      </c>
    </row>
    <row r="63" spans="1:20" ht="18" customHeight="1" x14ac:dyDescent="0.5">
      <c r="A63" s="7"/>
      <c r="B63" s="36"/>
      <c r="C63" s="7"/>
      <c r="D63" s="7"/>
      <c r="E63" s="39"/>
      <c r="F63" s="7"/>
      <c r="G63" s="7"/>
      <c r="H63" s="7"/>
      <c r="I63" s="8"/>
      <c r="J63" s="7"/>
      <c r="K63" s="8"/>
      <c r="L63" s="7"/>
      <c r="M63" s="7"/>
      <c r="N63" s="7"/>
      <c r="O63" s="37"/>
      <c r="P63" s="7"/>
      <c r="Q63" s="7"/>
      <c r="R63" s="7"/>
      <c r="S63" s="7"/>
    </row>
    <row r="64" spans="1:20" ht="18" customHeight="1" x14ac:dyDescent="0.5">
      <c r="A64" s="7"/>
      <c r="B64" s="470"/>
      <c r="C64" s="470"/>
      <c r="D64" s="470"/>
      <c r="E64" s="470"/>
      <c r="F64" s="470"/>
      <c r="G64" s="470"/>
      <c r="H64" s="470"/>
      <c r="I64" s="470"/>
      <c r="J64" s="470"/>
      <c r="K64" s="8"/>
      <c r="L64" s="7"/>
      <c r="M64" s="7"/>
      <c r="N64" s="7"/>
      <c r="O64" s="7"/>
      <c r="P64" s="7"/>
      <c r="Q64" s="7"/>
      <c r="R64" s="7"/>
      <c r="S64" s="7"/>
    </row>
    <row r="65" spans="1:19" ht="18" customHeight="1" x14ac:dyDescent="0.5">
      <c r="A65" s="7"/>
      <c r="B65" s="470"/>
      <c r="C65" s="470"/>
      <c r="D65" s="470"/>
      <c r="E65" s="470"/>
      <c r="F65" s="470"/>
      <c r="G65" s="470"/>
      <c r="H65" s="470"/>
      <c r="I65" s="470"/>
      <c r="J65" s="470"/>
      <c r="K65" s="470"/>
      <c r="L65" s="7"/>
      <c r="M65" s="7"/>
      <c r="N65" s="7"/>
      <c r="O65" s="7"/>
      <c r="P65" s="7"/>
      <c r="Q65" s="7"/>
      <c r="R65" s="7"/>
      <c r="S65" s="7"/>
    </row>
    <row r="66" spans="1:19" ht="18" customHeight="1" x14ac:dyDescent="0.5">
      <c r="A66" s="7"/>
      <c r="B66" s="7"/>
      <c r="C66" s="7"/>
      <c r="D66" s="7"/>
      <c r="E66" s="39"/>
      <c r="F66" s="7"/>
      <c r="G66" s="7"/>
      <c r="H66" s="7"/>
      <c r="I66" s="8"/>
      <c r="J66" s="7"/>
      <c r="K66" s="8"/>
      <c r="L66" s="7"/>
      <c r="M66" s="7"/>
      <c r="N66" s="7"/>
      <c r="O66" s="7"/>
      <c r="P66" s="7"/>
      <c r="Q66" s="7"/>
      <c r="R66" s="7"/>
      <c r="S66" s="7"/>
    </row>
    <row r="67" spans="1:19" ht="18" customHeight="1" x14ac:dyDescent="0.5">
      <c r="A67" s="7"/>
      <c r="B67" s="7"/>
      <c r="C67" s="7"/>
      <c r="D67" s="7"/>
      <c r="E67" s="39"/>
      <c r="F67" s="7"/>
      <c r="G67" s="7"/>
      <c r="H67" s="7"/>
      <c r="I67" s="8"/>
      <c r="J67" s="7"/>
      <c r="K67" s="8"/>
      <c r="L67" s="7"/>
      <c r="M67" s="7"/>
      <c r="N67" s="7"/>
      <c r="O67" s="7"/>
      <c r="P67" s="7"/>
      <c r="Q67" s="7"/>
      <c r="R67" s="7"/>
      <c r="S67" s="7"/>
    </row>
    <row r="68" spans="1:19" ht="18" customHeight="1" x14ac:dyDescent="0.5">
      <c r="A68" s="7"/>
      <c r="B68" s="7"/>
      <c r="C68" s="7"/>
      <c r="D68" s="7"/>
      <c r="E68" s="39"/>
      <c r="F68" s="7"/>
      <c r="G68" s="7"/>
      <c r="H68" s="7"/>
      <c r="I68" s="8"/>
      <c r="J68" s="7"/>
      <c r="K68" s="8"/>
      <c r="L68" s="7"/>
      <c r="M68" s="7"/>
      <c r="N68" s="7"/>
      <c r="O68" s="7"/>
      <c r="P68" s="7"/>
      <c r="Q68" s="7"/>
      <c r="R68" s="7"/>
      <c r="S68" s="7"/>
    </row>
    <row r="69" spans="1:19" ht="18" customHeight="1" x14ac:dyDescent="0.5">
      <c r="A69" s="7"/>
      <c r="B69" s="7"/>
      <c r="C69" s="7"/>
      <c r="D69" s="7"/>
      <c r="E69" s="39"/>
      <c r="F69" s="7"/>
      <c r="G69" s="7"/>
      <c r="H69" s="7"/>
      <c r="I69" s="8"/>
      <c r="J69" s="7"/>
      <c r="K69" s="8"/>
      <c r="L69" s="7"/>
      <c r="M69" s="7"/>
      <c r="N69" s="7"/>
      <c r="O69" s="7"/>
      <c r="P69" s="7"/>
      <c r="Q69" s="7"/>
      <c r="R69" s="7"/>
      <c r="S69" s="7"/>
    </row>
    <row r="70" spans="1:19" ht="18" customHeight="1" x14ac:dyDescent="0.5">
      <c r="A70" s="7"/>
      <c r="B70" s="7"/>
      <c r="C70" s="7"/>
      <c r="D70" s="7"/>
      <c r="E70" s="39"/>
      <c r="F70" s="7"/>
      <c r="G70" s="7"/>
      <c r="H70" s="7"/>
      <c r="I70" s="8"/>
      <c r="J70" s="7"/>
      <c r="K70" s="8"/>
      <c r="L70" s="7"/>
      <c r="M70" s="7"/>
      <c r="N70" s="7"/>
      <c r="O70" s="7"/>
      <c r="P70" s="7"/>
      <c r="Q70" s="7"/>
      <c r="R70" s="7"/>
      <c r="S70" s="7"/>
    </row>
    <row r="71" spans="1:19" ht="18" customHeight="1" x14ac:dyDescent="0.5">
      <c r="A71" s="7"/>
      <c r="B71" s="7"/>
      <c r="C71" s="7"/>
      <c r="D71" s="7"/>
      <c r="E71" s="39"/>
      <c r="F71" s="7"/>
      <c r="G71" s="7"/>
      <c r="H71" s="7"/>
      <c r="I71" s="8"/>
      <c r="J71" s="7"/>
      <c r="K71" s="8"/>
      <c r="L71" s="7"/>
      <c r="M71" s="7"/>
      <c r="N71" s="7"/>
      <c r="O71" s="7"/>
      <c r="P71" s="7"/>
      <c r="Q71" s="7"/>
      <c r="R71" s="7"/>
      <c r="S71" s="7"/>
    </row>
    <row r="72" spans="1:19" ht="18" customHeight="1" x14ac:dyDescent="0.5">
      <c r="A72" s="7"/>
      <c r="B72" s="7"/>
      <c r="C72" s="7"/>
      <c r="D72" s="7"/>
      <c r="E72" s="39"/>
      <c r="F72" s="7"/>
      <c r="G72" s="7"/>
      <c r="H72" s="7"/>
      <c r="I72" s="8"/>
      <c r="J72" s="7"/>
      <c r="K72" s="8"/>
      <c r="L72" s="7"/>
      <c r="M72" s="7"/>
      <c r="N72" s="7"/>
      <c r="O72" s="7"/>
      <c r="P72" s="7"/>
      <c r="Q72" s="7"/>
      <c r="R72" s="7"/>
      <c r="S72" s="7"/>
    </row>
    <row r="73" spans="1:19" ht="18" customHeight="1" x14ac:dyDescent="0.5">
      <c r="A73" s="7"/>
      <c r="B73" s="7"/>
      <c r="C73" s="7"/>
      <c r="D73" s="7"/>
      <c r="E73" s="39"/>
      <c r="F73" s="7"/>
      <c r="G73" s="7"/>
      <c r="H73" s="7"/>
      <c r="I73" s="8"/>
      <c r="J73" s="7"/>
      <c r="K73" s="8"/>
      <c r="L73" s="7"/>
      <c r="M73" s="7"/>
      <c r="N73" s="7"/>
      <c r="O73" s="7"/>
      <c r="P73" s="7"/>
      <c r="Q73" s="7"/>
      <c r="R73" s="7"/>
      <c r="S73" s="7"/>
    </row>
    <row r="74" spans="1:19" ht="18" customHeight="1" x14ac:dyDescent="0.5">
      <c r="A74" s="7"/>
      <c r="B74" s="7"/>
      <c r="C74" s="7"/>
      <c r="D74" s="7"/>
      <c r="E74" s="39"/>
      <c r="F74" s="7"/>
      <c r="G74" s="7"/>
      <c r="H74" s="7"/>
      <c r="I74" s="8"/>
      <c r="J74" s="7"/>
      <c r="K74" s="8"/>
      <c r="L74" s="7"/>
      <c r="M74" s="7"/>
      <c r="N74" s="7"/>
      <c r="O74" s="7"/>
      <c r="P74" s="7"/>
      <c r="Q74" s="7"/>
      <c r="R74" s="7"/>
      <c r="S74" s="7"/>
    </row>
    <row r="75" spans="1:19" ht="18" customHeight="1" x14ac:dyDescent="0.5">
      <c r="A75" s="7"/>
      <c r="B75" s="7"/>
      <c r="C75" s="7"/>
      <c r="D75" s="7"/>
      <c r="E75" s="39"/>
      <c r="F75" s="7"/>
      <c r="G75" s="7"/>
      <c r="H75" s="7"/>
      <c r="I75" s="8"/>
      <c r="J75" s="7"/>
      <c r="K75" s="8"/>
      <c r="L75" s="7"/>
      <c r="M75" s="7"/>
      <c r="N75" s="7"/>
      <c r="O75" s="7"/>
      <c r="P75" s="7"/>
      <c r="Q75" s="7"/>
      <c r="R75" s="7"/>
      <c r="S75" s="7"/>
    </row>
    <row r="76" spans="1:19" ht="18" customHeight="1" x14ac:dyDescent="0.5">
      <c r="A76" s="7"/>
      <c r="B76" s="7"/>
      <c r="C76" s="7"/>
      <c r="D76" s="7"/>
      <c r="E76" s="39"/>
      <c r="F76" s="7"/>
      <c r="G76" s="7"/>
      <c r="H76" s="7"/>
      <c r="I76" s="8"/>
      <c r="J76" s="7"/>
      <c r="K76" s="8"/>
      <c r="L76" s="7"/>
      <c r="M76" s="7"/>
      <c r="N76" s="7"/>
      <c r="O76" s="7"/>
      <c r="P76" s="7"/>
      <c r="Q76" s="7"/>
      <c r="R76" s="7"/>
      <c r="S76" s="7"/>
    </row>
    <row r="77" spans="1:19" ht="18" customHeight="1" x14ac:dyDescent="0.5">
      <c r="A77" s="7"/>
      <c r="B77" s="7"/>
      <c r="C77" s="7"/>
      <c r="D77" s="7"/>
      <c r="E77" s="39"/>
      <c r="F77" s="7"/>
      <c r="G77" s="7"/>
      <c r="H77" s="7"/>
      <c r="I77" s="8"/>
      <c r="J77" s="7"/>
      <c r="K77" s="8"/>
      <c r="L77" s="7"/>
      <c r="M77" s="7"/>
      <c r="N77" s="7"/>
      <c r="O77" s="7"/>
      <c r="P77" s="7"/>
      <c r="Q77" s="7"/>
      <c r="R77" s="7"/>
      <c r="S77" s="7"/>
    </row>
    <row r="78" spans="1:19" ht="18" customHeight="1" x14ac:dyDescent="0.5">
      <c r="A78" s="7"/>
      <c r="B78" s="7"/>
      <c r="C78" s="7"/>
      <c r="D78" s="7"/>
      <c r="E78" s="39"/>
      <c r="F78" s="7"/>
      <c r="G78" s="7"/>
      <c r="H78" s="7"/>
      <c r="I78" s="8"/>
      <c r="J78" s="7"/>
      <c r="K78" s="8"/>
      <c r="L78" s="7"/>
      <c r="M78" s="7"/>
      <c r="N78" s="7"/>
      <c r="O78" s="7"/>
      <c r="P78" s="7"/>
      <c r="Q78" s="7"/>
      <c r="R78" s="7"/>
      <c r="S78" s="7"/>
    </row>
    <row r="79" spans="1:19" ht="18" customHeight="1" x14ac:dyDescent="0.5">
      <c r="A79" s="7"/>
      <c r="B79" s="7"/>
      <c r="C79" s="7"/>
      <c r="D79" s="7"/>
      <c r="E79" s="39"/>
      <c r="F79" s="7"/>
      <c r="G79" s="7"/>
      <c r="H79" s="7"/>
      <c r="I79" s="8"/>
      <c r="J79" s="7"/>
      <c r="K79" s="8"/>
      <c r="L79" s="7"/>
      <c r="M79" s="7"/>
      <c r="N79" s="7"/>
      <c r="O79" s="7"/>
      <c r="P79" s="7"/>
      <c r="Q79" s="7"/>
      <c r="R79" s="7"/>
      <c r="S79" s="7"/>
    </row>
    <row r="80" spans="1:19" ht="18" customHeight="1" x14ac:dyDescent="0.5">
      <c r="A80" s="7"/>
      <c r="B80" s="7"/>
      <c r="C80" s="7"/>
      <c r="D80" s="7"/>
      <c r="E80" s="39"/>
      <c r="F80" s="7"/>
      <c r="G80" s="7"/>
      <c r="H80" s="7"/>
      <c r="I80" s="8"/>
      <c r="J80" s="7"/>
      <c r="K80" s="8"/>
      <c r="L80" s="7"/>
      <c r="M80" s="7"/>
      <c r="N80" s="7"/>
      <c r="O80" s="7"/>
      <c r="P80" s="7"/>
      <c r="Q80" s="7"/>
      <c r="R80" s="7"/>
      <c r="S80" s="7"/>
    </row>
    <row r="81" spans="1:19" ht="18" customHeight="1" x14ac:dyDescent="0.5">
      <c r="A81" s="7"/>
      <c r="B81" s="7"/>
      <c r="C81" s="7"/>
      <c r="D81" s="7"/>
      <c r="E81" s="39"/>
      <c r="F81" s="7"/>
      <c r="G81" s="7"/>
      <c r="H81" s="7"/>
      <c r="I81" s="8"/>
      <c r="J81" s="7"/>
      <c r="K81" s="8"/>
      <c r="L81" s="7"/>
      <c r="M81" s="7"/>
      <c r="N81" s="7"/>
      <c r="O81" s="7"/>
      <c r="P81" s="7"/>
      <c r="Q81" s="7"/>
      <c r="R81" s="7"/>
      <c r="S81" s="7"/>
    </row>
    <row r="82" spans="1:19" ht="18" customHeight="1" x14ac:dyDescent="0.5">
      <c r="A82" s="7"/>
      <c r="B82" s="7"/>
      <c r="C82" s="7"/>
      <c r="D82" s="7"/>
      <c r="E82" s="39"/>
      <c r="F82" s="7"/>
      <c r="G82" s="7"/>
      <c r="H82" s="7"/>
      <c r="I82" s="8"/>
      <c r="J82" s="7"/>
      <c r="K82" s="8"/>
      <c r="L82" s="7"/>
      <c r="M82" s="7"/>
      <c r="N82" s="7"/>
      <c r="O82" s="7"/>
      <c r="P82" s="7"/>
      <c r="Q82" s="7"/>
      <c r="R82" s="7"/>
      <c r="S82" s="7"/>
    </row>
    <row r="83" spans="1:19" ht="18" customHeight="1" x14ac:dyDescent="0.5">
      <c r="A83" s="7"/>
      <c r="B83" s="7"/>
      <c r="C83" s="7"/>
      <c r="D83" s="7"/>
      <c r="E83" s="39"/>
      <c r="F83" s="7"/>
      <c r="G83" s="7"/>
      <c r="H83" s="7"/>
      <c r="I83" s="8"/>
      <c r="J83" s="7"/>
      <c r="K83" s="8"/>
      <c r="L83" s="7"/>
      <c r="M83" s="7"/>
      <c r="N83" s="7"/>
      <c r="O83" s="7"/>
      <c r="P83" s="7"/>
      <c r="Q83" s="7"/>
      <c r="R83" s="7"/>
      <c r="S83" s="7"/>
    </row>
    <row r="84" spans="1:19" ht="18" customHeight="1" x14ac:dyDescent="0.5">
      <c r="A84" s="7"/>
      <c r="B84" s="7"/>
      <c r="C84" s="7"/>
      <c r="D84" s="7"/>
      <c r="E84" s="39"/>
      <c r="F84" s="7"/>
      <c r="G84" s="7"/>
      <c r="H84" s="7"/>
      <c r="I84" s="8"/>
      <c r="J84" s="7"/>
      <c r="K84" s="8"/>
      <c r="L84" s="7"/>
      <c r="M84" s="7"/>
      <c r="N84" s="7"/>
      <c r="O84" s="7"/>
      <c r="P84" s="7"/>
      <c r="Q84" s="7"/>
      <c r="R84" s="7"/>
      <c r="S84" s="7"/>
    </row>
    <row r="85" spans="1:19" ht="18" customHeight="1" x14ac:dyDescent="0.5">
      <c r="A85" s="7"/>
      <c r="B85" s="7"/>
      <c r="C85" s="7"/>
      <c r="D85" s="7"/>
      <c r="E85" s="39"/>
      <c r="F85" s="7"/>
      <c r="G85" s="7"/>
      <c r="H85" s="7"/>
      <c r="I85" s="8"/>
      <c r="J85" s="7"/>
      <c r="K85" s="8"/>
      <c r="L85" s="7"/>
      <c r="M85" s="7"/>
      <c r="N85" s="7"/>
      <c r="O85" s="7"/>
      <c r="P85" s="7"/>
      <c r="Q85" s="7"/>
      <c r="R85" s="7"/>
      <c r="S85" s="7"/>
    </row>
    <row r="86" spans="1:19" ht="18" customHeight="1" x14ac:dyDescent="0.5">
      <c r="A86" s="7"/>
      <c r="B86" s="7"/>
      <c r="C86" s="7"/>
      <c r="D86" s="7"/>
      <c r="E86" s="39"/>
      <c r="F86" s="7"/>
      <c r="G86" s="7"/>
      <c r="H86" s="7"/>
      <c r="I86" s="8"/>
      <c r="J86" s="7"/>
      <c r="K86" s="8"/>
      <c r="L86" s="7"/>
      <c r="M86" s="7"/>
      <c r="N86" s="7"/>
      <c r="O86" s="7"/>
      <c r="P86" s="7"/>
      <c r="Q86" s="7"/>
      <c r="R86" s="7"/>
      <c r="S86" s="7"/>
    </row>
    <row r="87" spans="1:19" ht="18" customHeight="1" x14ac:dyDescent="0.5">
      <c r="A87" s="7"/>
      <c r="B87" s="7"/>
      <c r="C87" s="7"/>
      <c r="D87" s="7"/>
      <c r="E87" s="39"/>
      <c r="F87" s="7"/>
      <c r="G87" s="7"/>
      <c r="H87" s="7"/>
      <c r="I87" s="8"/>
      <c r="J87" s="7"/>
      <c r="K87" s="8"/>
      <c r="L87" s="7"/>
      <c r="M87" s="7"/>
      <c r="N87" s="7"/>
      <c r="O87" s="7"/>
      <c r="P87" s="7"/>
      <c r="Q87" s="7"/>
      <c r="R87" s="7"/>
      <c r="S87" s="7"/>
    </row>
    <row r="88" spans="1:19" ht="18" customHeight="1" x14ac:dyDescent="0.5">
      <c r="A88" s="7"/>
      <c r="B88" s="7"/>
      <c r="C88" s="7"/>
      <c r="D88" s="7"/>
      <c r="E88" s="39"/>
      <c r="F88" s="7"/>
      <c r="G88" s="7"/>
      <c r="H88" s="7"/>
      <c r="I88" s="8"/>
      <c r="J88" s="7"/>
      <c r="K88" s="8"/>
      <c r="L88" s="7"/>
      <c r="M88" s="7"/>
      <c r="N88" s="7"/>
      <c r="O88" s="7"/>
      <c r="P88" s="7"/>
      <c r="Q88" s="7"/>
      <c r="R88" s="7"/>
      <c r="S88" s="7"/>
    </row>
    <row r="89" spans="1:19" ht="18" customHeight="1" x14ac:dyDescent="0.5">
      <c r="A89" s="7"/>
      <c r="B89" s="7"/>
      <c r="C89" s="7"/>
      <c r="D89" s="7"/>
      <c r="E89" s="39"/>
      <c r="F89" s="7"/>
      <c r="G89" s="7"/>
      <c r="H89" s="7"/>
      <c r="I89" s="8"/>
      <c r="J89" s="7"/>
      <c r="K89" s="8"/>
      <c r="L89" s="7"/>
      <c r="M89" s="7"/>
      <c r="N89" s="7"/>
      <c r="O89" s="7"/>
      <c r="P89" s="7"/>
      <c r="Q89" s="7"/>
      <c r="R89" s="7"/>
      <c r="S89" s="7"/>
    </row>
    <row r="90" spans="1:19" ht="18" customHeight="1" x14ac:dyDescent="0.5">
      <c r="A90" s="7"/>
      <c r="B90" s="7"/>
      <c r="C90" s="7"/>
      <c r="D90" s="7"/>
      <c r="E90" s="39"/>
      <c r="F90" s="7"/>
      <c r="G90" s="7"/>
      <c r="H90" s="7"/>
      <c r="I90" s="8"/>
      <c r="J90" s="7"/>
      <c r="K90" s="8"/>
      <c r="L90" s="7"/>
      <c r="M90" s="7"/>
      <c r="N90" s="7"/>
      <c r="O90" s="7"/>
      <c r="P90" s="7"/>
      <c r="Q90" s="7"/>
      <c r="R90" s="7"/>
      <c r="S90" s="7"/>
    </row>
    <row r="91" spans="1:19" ht="18" customHeight="1" x14ac:dyDescent="0.5">
      <c r="A91" s="7"/>
      <c r="B91" s="7"/>
      <c r="C91" s="7"/>
      <c r="D91" s="7"/>
      <c r="E91" s="39"/>
      <c r="F91" s="7"/>
      <c r="G91" s="7"/>
      <c r="H91" s="7"/>
      <c r="I91" s="8"/>
      <c r="J91" s="7"/>
      <c r="K91" s="8"/>
      <c r="L91" s="7"/>
      <c r="M91" s="7"/>
      <c r="N91" s="7"/>
      <c r="O91" s="7"/>
      <c r="P91" s="7"/>
      <c r="Q91" s="7"/>
      <c r="R91" s="7"/>
      <c r="S91" s="7"/>
    </row>
    <row r="92" spans="1:19" ht="18" customHeight="1" x14ac:dyDescent="0.5">
      <c r="A92" s="7"/>
      <c r="B92" s="7"/>
      <c r="C92" s="7"/>
      <c r="D92" s="7"/>
      <c r="E92" s="39"/>
      <c r="F92" s="7"/>
      <c r="G92" s="7"/>
      <c r="H92" s="7"/>
      <c r="I92" s="8"/>
      <c r="J92" s="7"/>
      <c r="K92" s="8"/>
      <c r="L92" s="7"/>
      <c r="M92" s="7"/>
      <c r="N92" s="7"/>
      <c r="O92" s="7"/>
      <c r="P92" s="7"/>
      <c r="Q92" s="7"/>
      <c r="R92" s="7"/>
      <c r="S92" s="7"/>
    </row>
    <row r="93" spans="1:19" ht="18" customHeight="1" x14ac:dyDescent="0.5">
      <c r="A93" s="7"/>
      <c r="B93" s="7"/>
      <c r="C93" s="7"/>
      <c r="D93" s="7"/>
      <c r="E93" s="39"/>
      <c r="F93" s="7"/>
      <c r="G93" s="7"/>
      <c r="H93" s="7"/>
      <c r="I93" s="8"/>
      <c r="J93" s="7"/>
      <c r="K93" s="8"/>
      <c r="L93" s="7"/>
      <c r="M93" s="7"/>
      <c r="N93" s="7"/>
      <c r="O93" s="7"/>
      <c r="P93" s="7"/>
      <c r="Q93" s="7"/>
      <c r="R93" s="7"/>
      <c r="S93" s="7"/>
    </row>
    <row r="94" spans="1:19" ht="18" customHeight="1" x14ac:dyDescent="0.5">
      <c r="A94" s="7"/>
      <c r="B94" s="7"/>
      <c r="C94" s="7"/>
      <c r="D94" s="7"/>
      <c r="E94" s="39"/>
      <c r="F94" s="7"/>
      <c r="G94" s="7"/>
      <c r="H94" s="7"/>
      <c r="I94" s="8"/>
      <c r="J94" s="7"/>
      <c r="K94" s="8"/>
      <c r="L94" s="7"/>
      <c r="M94" s="7"/>
      <c r="N94" s="7"/>
      <c r="O94" s="7"/>
      <c r="P94" s="7"/>
      <c r="Q94" s="7"/>
      <c r="R94" s="7"/>
      <c r="S94" s="7"/>
    </row>
    <row r="95" spans="1:19" ht="18" customHeight="1" x14ac:dyDescent="0.5">
      <c r="A95" s="7"/>
      <c r="B95" s="7"/>
      <c r="C95" s="7"/>
      <c r="D95" s="7"/>
      <c r="E95" s="39"/>
      <c r="F95" s="7"/>
      <c r="G95" s="7"/>
      <c r="H95" s="7"/>
      <c r="I95" s="8"/>
      <c r="J95" s="7"/>
      <c r="K95" s="8"/>
      <c r="L95" s="7"/>
      <c r="M95" s="7"/>
      <c r="N95" s="7"/>
      <c r="O95" s="7"/>
      <c r="P95" s="7"/>
      <c r="Q95" s="7"/>
      <c r="R95" s="7"/>
      <c r="S95" s="7"/>
    </row>
    <row r="96" spans="1:19" ht="18" customHeight="1" x14ac:dyDescent="0.5">
      <c r="A96" s="7"/>
      <c r="B96" s="7"/>
      <c r="C96" s="7"/>
      <c r="D96" s="7"/>
      <c r="E96" s="39"/>
      <c r="F96" s="7"/>
      <c r="G96" s="7"/>
      <c r="H96" s="7"/>
      <c r="I96" s="8"/>
      <c r="J96" s="7"/>
      <c r="K96" s="8"/>
      <c r="L96" s="7"/>
      <c r="M96" s="7"/>
      <c r="N96" s="7"/>
      <c r="O96" s="7"/>
      <c r="P96" s="7"/>
      <c r="Q96" s="7"/>
      <c r="R96" s="7"/>
      <c r="S96" s="7"/>
    </row>
    <row r="97" spans="1:19" ht="18" customHeight="1" x14ac:dyDescent="0.5">
      <c r="A97" s="7"/>
      <c r="B97" s="7"/>
      <c r="C97" s="7"/>
      <c r="D97" s="7"/>
      <c r="E97" s="39"/>
      <c r="F97" s="7"/>
      <c r="G97" s="7"/>
      <c r="H97" s="7"/>
      <c r="I97" s="8"/>
      <c r="J97" s="7"/>
      <c r="K97" s="8"/>
      <c r="L97" s="7"/>
      <c r="M97" s="7"/>
      <c r="N97" s="7"/>
      <c r="O97" s="7"/>
      <c r="P97" s="7"/>
      <c r="Q97" s="7"/>
      <c r="R97" s="7"/>
      <c r="S97" s="7"/>
    </row>
    <row r="98" spans="1:19" ht="18" customHeight="1" x14ac:dyDescent="0.5">
      <c r="A98" s="7"/>
      <c r="B98" s="7"/>
      <c r="C98" s="7"/>
      <c r="D98" s="7"/>
      <c r="E98" s="39"/>
      <c r="F98" s="7"/>
      <c r="G98" s="7"/>
      <c r="H98" s="7"/>
      <c r="I98" s="8"/>
      <c r="J98" s="7"/>
      <c r="K98" s="8"/>
      <c r="L98" s="7"/>
      <c r="M98" s="7"/>
      <c r="N98" s="7"/>
      <c r="O98" s="7"/>
      <c r="P98" s="7"/>
      <c r="Q98" s="7"/>
      <c r="R98" s="7"/>
      <c r="S98" s="7"/>
    </row>
    <row r="99" spans="1:19" ht="18" customHeight="1" x14ac:dyDescent="0.5">
      <c r="A99" s="7"/>
      <c r="B99" s="7"/>
      <c r="C99" s="7"/>
      <c r="D99" s="7"/>
      <c r="E99" s="39"/>
      <c r="F99" s="7"/>
      <c r="G99" s="7"/>
      <c r="H99" s="7"/>
      <c r="I99" s="8"/>
      <c r="J99" s="7"/>
      <c r="K99" s="8"/>
      <c r="L99" s="7"/>
      <c r="M99" s="7"/>
      <c r="N99" s="7"/>
      <c r="O99" s="7"/>
      <c r="P99" s="7"/>
      <c r="Q99" s="7"/>
      <c r="R99" s="7"/>
      <c r="S99" s="7"/>
    </row>
    <row r="100" spans="1:19" ht="18" customHeight="1" x14ac:dyDescent="0.5">
      <c r="A100" s="7"/>
      <c r="B100" s="7"/>
      <c r="C100" s="7"/>
      <c r="D100" s="7"/>
      <c r="E100" s="39"/>
      <c r="F100" s="7"/>
      <c r="G100" s="7"/>
      <c r="H100" s="7"/>
      <c r="I100" s="8"/>
      <c r="J100" s="7"/>
      <c r="K100" s="8"/>
      <c r="L100" s="7"/>
      <c r="M100" s="7"/>
      <c r="N100" s="7"/>
      <c r="O100" s="7"/>
      <c r="P100" s="7"/>
      <c r="Q100" s="7"/>
      <c r="R100" s="7"/>
      <c r="S100" s="7"/>
    </row>
    <row r="101" spans="1:19" ht="18" customHeight="1" x14ac:dyDescent="0.5">
      <c r="A101" s="7"/>
      <c r="B101" s="7"/>
      <c r="C101" s="7"/>
      <c r="D101" s="7"/>
      <c r="E101" s="39"/>
      <c r="F101" s="7"/>
      <c r="G101" s="7"/>
      <c r="H101" s="7"/>
      <c r="I101" s="8"/>
      <c r="J101" s="7"/>
      <c r="K101" s="8"/>
      <c r="L101" s="7"/>
      <c r="M101" s="7"/>
      <c r="N101" s="7"/>
      <c r="O101" s="7"/>
      <c r="P101" s="7"/>
      <c r="Q101" s="7"/>
      <c r="R101" s="7"/>
      <c r="S101" s="7"/>
    </row>
    <row r="102" spans="1:19" ht="18" customHeight="1" x14ac:dyDescent="0.5">
      <c r="A102" s="7"/>
      <c r="B102" s="7"/>
      <c r="C102" s="7"/>
      <c r="D102" s="7"/>
      <c r="E102" s="39"/>
      <c r="F102" s="7"/>
      <c r="G102" s="7"/>
      <c r="H102" s="7"/>
      <c r="I102" s="8"/>
      <c r="J102" s="7"/>
      <c r="K102" s="8"/>
      <c r="L102" s="7"/>
      <c r="M102" s="7"/>
      <c r="N102" s="7"/>
      <c r="O102" s="7"/>
      <c r="P102" s="7"/>
      <c r="Q102" s="7"/>
      <c r="R102" s="7"/>
      <c r="S102" s="7"/>
    </row>
    <row r="103" spans="1:19" ht="18" customHeight="1" x14ac:dyDescent="0.5">
      <c r="A103" s="7"/>
      <c r="B103" s="7"/>
      <c r="C103" s="7"/>
      <c r="D103" s="7"/>
      <c r="E103" s="39"/>
      <c r="F103" s="7"/>
      <c r="G103" s="7"/>
      <c r="H103" s="7"/>
      <c r="I103" s="8"/>
      <c r="J103" s="7"/>
      <c r="K103" s="8"/>
      <c r="L103" s="7"/>
      <c r="M103" s="7"/>
      <c r="N103" s="7"/>
      <c r="O103" s="7"/>
      <c r="P103" s="7"/>
      <c r="Q103" s="7"/>
      <c r="R103" s="7"/>
      <c r="S103" s="7"/>
    </row>
    <row r="104" spans="1:19" ht="18" customHeight="1" x14ac:dyDescent="0.5">
      <c r="A104" s="7"/>
      <c r="B104" s="7"/>
      <c r="C104" s="7"/>
      <c r="D104" s="7"/>
      <c r="E104" s="39"/>
      <c r="F104" s="7"/>
      <c r="G104" s="7"/>
      <c r="H104" s="7"/>
      <c r="I104" s="8"/>
      <c r="J104" s="7"/>
      <c r="K104" s="8"/>
      <c r="L104" s="7"/>
      <c r="M104" s="7"/>
      <c r="N104" s="7"/>
      <c r="O104" s="7"/>
      <c r="P104" s="7"/>
      <c r="Q104" s="7"/>
      <c r="R104" s="7"/>
      <c r="S104" s="7"/>
    </row>
    <row r="105" spans="1:19" ht="18" customHeight="1" x14ac:dyDescent="0.5">
      <c r="A105" s="7"/>
      <c r="B105" s="7"/>
      <c r="C105" s="7"/>
      <c r="D105" s="7"/>
      <c r="E105" s="39"/>
      <c r="F105" s="7"/>
      <c r="G105" s="7"/>
      <c r="H105" s="7"/>
      <c r="I105" s="8"/>
      <c r="J105" s="7"/>
      <c r="K105" s="8"/>
      <c r="L105" s="7"/>
      <c r="M105" s="7"/>
      <c r="N105" s="7"/>
      <c r="O105" s="7"/>
      <c r="P105" s="7"/>
      <c r="Q105" s="7"/>
      <c r="R105" s="7"/>
      <c r="S105" s="7"/>
    </row>
    <row r="106" spans="1:19" ht="18" customHeight="1" x14ac:dyDescent="0.5">
      <c r="A106" s="7"/>
      <c r="B106" s="7"/>
      <c r="C106" s="7"/>
      <c r="D106" s="7"/>
      <c r="E106" s="39"/>
      <c r="F106" s="7"/>
      <c r="G106" s="7"/>
      <c r="H106" s="7"/>
      <c r="I106" s="8"/>
      <c r="J106" s="7"/>
      <c r="K106" s="8"/>
      <c r="L106" s="7"/>
      <c r="M106" s="7"/>
      <c r="N106" s="7"/>
      <c r="O106" s="7"/>
      <c r="P106" s="7"/>
      <c r="Q106" s="7"/>
      <c r="R106" s="7"/>
      <c r="S106" s="7"/>
    </row>
    <row r="107" spans="1:19" ht="18" customHeight="1" x14ac:dyDescent="0.5">
      <c r="A107" s="7"/>
      <c r="B107" s="7"/>
      <c r="C107" s="7"/>
      <c r="D107" s="7"/>
      <c r="E107" s="39"/>
      <c r="F107" s="7"/>
      <c r="G107" s="7"/>
      <c r="H107" s="7"/>
      <c r="I107" s="8"/>
      <c r="J107" s="7"/>
      <c r="K107" s="8"/>
      <c r="L107" s="7"/>
      <c r="M107" s="7"/>
      <c r="N107" s="7"/>
      <c r="O107" s="7"/>
      <c r="P107" s="7"/>
      <c r="Q107" s="7"/>
      <c r="R107" s="7"/>
      <c r="S107" s="7"/>
    </row>
    <row r="108" spans="1:19" ht="18" customHeight="1" x14ac:dyDescent="0.5">
      <c r="A108" s="7"/>
      <c r="B108" s="7"/>
      <c r="C108" s="7"/>
      <c r="D108" s="7"/>
      <c r="E108" s="39"/>
      <c r="F108" s="7"/>
      <c r="G108" s="7"/>
      <c r="H108" s="7"/>
      <c r="I108" s="8"/>
      <c r="J108" s="7"/>
      <c r="K108" s="8"/>
      <c r="L108" s="7"/>
      <c r="M108" s="7"/>
      <c r="N108" s="7"/>
      <c r="O108" s="7"/>
      <c r="P108" s="7"/>
      <c r="Q108" s="7"/>
      <c r="R108" s="7"/>
      <c r="S108" s="7"/>
    </row>
    <row r="109" spans="1:19" ht="18" customHeight="1" x14ac:dyDescent="0.5">
      <c r="A109" s="7"/>
      <c r="B109" s="7"/>
      <c r="C109" s="7"/>
      <c r="D109" s="7"/>
      <c r="E109" s="39"/>
      <c r="F109" s="7"/>
      <c r="G109" s="7"/>
      <c r="H109" s="7"/>
      <c r="I109" s="8"/>
      <c r="J109" s="7"/>
      <c r="K109" s="8"/>
      <c r="L109" s="7"/>
      <c r="M109" s="7"/>
      <c r="N109" s="7"/>
      <c r="O109" s="7"/>
      <c r="P109" s="7"/>
      <c r="Q109" s="7"/>
      <c r="R109" s="7"/>
      <c r="S109" s="7"/>
    </row>
    <row r="110" spans="1:19" ht="18" customHeight="1" x14ac:dyDescent="0.5">
      <c r="A110" s="7"/>
      <c r="B110" s="7"/>
      <c r="C110" s="7"/>
      <c r="D110" s="7"/>
      <c r="E110" s="39"/>
      <c r="F110" s="7"/>
      <c r="G110" s="7"/>
      <c r="H110" s="7"/>
      <c r="I110" s="8"/>
      <c r="J110" s="7"/>
      <c r="K110" s="8"/>
      <c r="L110" s="7"/>
      <c r="M110" s="7"/>
      <c r="N110" s="7"/>
      <c r="O110" s="7"/>
      <c r="P110" s="7"/>
      <c r="Q110" s="7"/>
      <c r="R110" s="7"/>
      <c r="S110" s="7"/>
    </row>
    <row r="111" spans="1:19" ht="18" customHeight="1" x14ac:dyDescent="0.5">
      <c r="A111" s="7"/>
      <c r="B111" s="7"/>
      <c r="C111" s="7"/>
      <c r="D111" s="7"/>
      <c r="E111" s="39"/>
      <c r="F111" s="7"/>
      <c r="G111" s="7"/>
      <c r="H111" s="7"/>
      <c r="I111" s="8"/>
      <c r="J111" s="7"/>
      <c r="K111" s="8"/>
      <c r="L111" s="7"/>
      <c r="M111" s="7"/>
      <c r="N111" s="7"/>
      <c r="O111" s="7"/>
      <c r="P111" s="7"/>
      <c r="Q111" s="7"/>
      <c r="R111" s="7"/>
      <c r="S111" s="7"/>
    </row>
    <row r="112" spans="1:19" ht="18" customHeight="1" x14ac:dyDescent="0.5">
      <c r="A112" s="7"/>
      <c r="B112" s="7"/>
      <c r="C112" s="7"/>
      <c r="D112" s="7"/>
      <c r="E112" s="39"/>
      <c r="F112" s="7"/>
      <c r="G112" s="7"/>
      <c r="H112" s="7"/>
      <c r="I112" s="8"/>
      <c r="J112" s="7"/>
      <c r="K112" s="8"/>
      <c r="L112" s="7"/>
      <c r="M112" s="7"/>
      <c r="N112" s="7"/>
      <c r="O112" s="7"/>
      <c r="P112" s="7"/>
      <c r="Q112" s="7"/>
      <c r="R112" s="7"/>
      <c r="S112" s="7"/>
    </row>
    <row r="113" spans="1:19" ht="18" customHeight="1" x14ac:dyDescent="0.5">
      <c r="A113" s="7"/>
      <c r="B113" s="7"/>
      <c r="C113" s="7"/>
      <c r="D113" s="7"/>
      <c r="E113" s="39"/>
      <c r="F113" s="7"/>
      <c r="G113" s="7"/>
      <c r="H113" s="7"/>
      <c r="I113" s="8"/>
      <c r="J113" s="7"/>
      <c r="K113" s="8"/>
      <c r="L113" s="7"/>
      <c r="M113" s="7"/>
      <c r="N113" s="7"/>
      <c r="O113" s="7"/>
      <c r="P113" s="7"/>
      <c r="Q113" s="7"/>
      <c r="R113" s="7"/>
      <c r="S113" s="7"/>
    </row>
    <row r="114" spans="1:19" ht="18" customHeight="1" x14ac:dyDescent="0.5">
      <c r="A114" s="7"/>
      <c r="B114" s="7"/>
      <c r="C114" s="7"/>
      <c r="D114" s="7"/>
      <c r="E114" s="39"/>
      <c r="F114" s="7"/>
      <c r="G114" s="7"/>
      <c r="H114" s="7"/>
      <c r="I114" s="8"/>
      <c r="J114" s="7"/>
      <c r="K114" s="8"/>
      <c r="L114" s="7"/>
      <c r="M114" s="7"/>
      <c r="N114" s="7"/>
      <c r="O114" s="7"/>
      <c r="P114" s="7"/>
      <c r="Q114" s="7"/>
      <c r="R114" s="7"/>
      <c r="S114" s="7"/>
    </row>
    <row r="115" spans="1:19" ht="18" customHeight="1" x14ac:dyDescent="0.5">
      <c r="A115" s="7"/>
      <c r="B115" s="7"/>
      <c r="C115" s="7"/>
      <c r="D115" s="7"/>
      <c r="E115" s="39"/>
      <c r="F115" s="7"/>
      <c r="G115" s="7"/>
      <c r="H115" s="7"/>
      <c r="I115" s="8"/>
      <c r="J115" s="7"/>
      <c r="K115" s="8"/>
      <c r="L115" s="7"/>
      <c r="M115" s="7"/>
      <c r="N115" s="7"/>
      <c r="O115" s="7"/>
      <c r="P115" s="7"/>
      <c r="Q115" s="7"/>
      <c r="R115" s="7"/>
      <c r="S115" s="7"/>
    </row>
    <row r="116" spans="1:19" ht="18" customHeight="1" x14ac:dyDescent="0.5">
      <c r="A116" s="7"/>
      <c r="B116" s="7"/>
      <c r="C116" s="7"/>
      <c r="D116" s="7"/>
      <c r="E116" s="39"/>
      <c r="F116" s="7"/>
      <c r="G116" s="7"/>
      <c r="H116" s="7"/>
      <c r="I116" s="8"/>
      <c r="J116" s="7"/>
      <c r="K116" s="8"/>
      <c r="L116" s="7"/>
      <c r="M116" s="7"/>
      <c r="N116" s="7"/>
      <c r="O116" s="7"/>
      <c r="P116" s="7"/>
      <c r="Q116" s="7"/>
      <c r="R116" s="7"/>
      <c r="S116" s="7"/>
    </row>
    <row r="117" spans="1:19" ht="18" customHeight="1" x14ac:dyDescent="0.5">
      <c r="A117" s="7"/>
      <c r="B117" s="7"/>
      <c r="C117" s="7"/>
      <c r="D117" s="7"/>
      <c r="E117" s="39"/>
      <c r="F117" s="7"/>
      <c r="G117" s="7"/>
      <c r="H117" s="7"/>
      <c r="I117" s="8"/>
      <c r="J117" s="7"/>
      <c r="K117" s="8"/>
      <c r="L117" s="7"/>
      <c r="M117" s="7"/>
      <c r="N117" s="7"/>
      <c r="O117" s="7"/>
      <c r="P117" s="7"/>
      <c r="Q117" s="7"/>
      <c r="R117" s="7"/>
      <c r="S117" s="7"/>
    </row>
    <row r="118" spans="1:19" ht="18" customHeight="1" x14ac:dyDescent="0.5">
      <c r="A118" s="7"/>
      <c r="B118" s="7"/>
      <c r="C118" s="7"/>
      <c r="D118" s="7"/>
      <c r="E118" s="39"/>
      <c r="F118" s="7"/>
      <c r="G118" s="7"/>
      <c r="H118" s="7"/>
      <c r="I118" s="8"/>
      <c r="J118" s="7"/>
      <c r="K118" s="8"/>
      <c r="L118" s="7"/>
      <c r="M118" s="7"/>
      <c r="N118" s="7"/>
      <c r="O118" s="7"/>
      <c r="P118" s="7"/>
      <c r="Q118" s="7"/>
      <c r="R118" s="7"/>
      <c r="S118" s="7"/>
    </row>
    <row r="119" spans="1:19" ht="18" customHeight="1" x14ac:dyDescent="0.5">
      <c r="A119" s="7"/>
      <c r="B119" s="7"/>
      <c r="C119" s="7"/>
      <c r="D119" s="7"/>
      <c r="E119" s="39"/>
      <c r="F119" s="7"/>
      <c r="G119" s="7"/>
      <c r="H119" s="7"/>
      <c r="I119" s="8"/>
      <c r="J119" s="7"/>
      <c r="K119" s="8"/>
      <c r="L119" s="7"/>
      <c r="M119" s="7"/>
      <c r="N119" s="7"/>
      <c r="O119" s="7"/>
      <c r="P119" s="7"/>
      <c r="Q119" s="7"/>
      <c r="R119" s="7"/>
      <c r="S119" s="7"/>
    </row>
    <row r="120" spans="1:19" ht="18" customHeight="1" x14ac:dyDescent="0.5">
      <c r="A120" s="7"/>
      <c r="B120" s="7"/>
      <c r="C120" s="7"/>
      <c r="D120" s="7"/>
      <c r="E120" s="39"/>
      <c r="F120" s="7"/>
      <c r="G120" s="7"/>
      <c r="H120" s="7"/>
      <c r="I120" s="8"/>
      <c r="J120" s="7"/>
      <c r="K120" s="8"/>
      <c r="L120" s="7"/>
      <c r="M120" s="7"/>
      <c r="N120" s="7"/>
      <c r="O120" s="7"/>
      <c r="P120" s="7"/>
      <c r="Q120" s="7"/>
      <c r="R120" s="7"/>
      <c r="S120" s="7"/>
    </row>
    <row r="121" spans="1:19" ht="18" customHeight="1" x14ac:dyDescent="0.5">
      <c r="A121" s="7"/>
      <c r="B121" s="7"/>
      <c r="C121" s="7"/>
      <c r="D121" s="7"/>
      <c r="E121" s="39"/>
      <c r="F121" s="7"/>
      <c r="G121" s="7"/>
      <c r="H121" s="7"/>
      <c r="I121" s="8"/>
      <c r="J121" s="7"/>
      <c r="K121" s="8"/>
      <c r="L121" s="7"/>
      <c r="M121" s="7"/>
      <c r="N121" s="7"/>
      <c r="O121" s="7"/>
      <c r="P121" s="7"/>
      <c r="Q121" s="7"/>
      <c r="R121" s="7"/>
      <c r="S121" s="7"/>
    </row>
    <row r="122" spans="1:19" ht="18" customHeight="1" x14ac:dyDescent="0.5">
      <c r="A122" s="7"/>
      <c r="B122" s="7"/>
      <c r="C122" s="7"/>
      <c r="D122" s="7"/>
      <c r="E122" s="39"/>
      <c r="F122" s="7"/>
      <c r="G122" s="7"/>
      <c r="H122" s="7"/>
      <c r="I122" s="8"/>
      <c r="J122" s="7"/>
      <c r="K122" s="8"/>
      <c r="L122" s="7"/>
      <c r="M122" s="7"/>
      <c r="N122" s="7"/>
      <c r="O122" s="7"/>
      <c r="P122" s="7"/>
      <c r="Q122" s="7"/>
      <c r="R122" s="7"/>
      <c r="S122" s="7"/>
    </row>
    <row r="123" spans="1:19" ht="18" customHeight="1" x14ac:dyDescent="0.5">
      <c r="A123" s="7"/>
      <c r="B123" s="7"/>
      <c r="C123" s="7"/>
      <c r="D123" s="7"/>
      <c r="E123" s="39"/>
      <c r="F123" s="7"/>
      <c r="G123" s="7"/>
      <c r="H123" s="7"/>
      <c r="I123" s="8"/>
      <c r="J123" s="7"/>
      <c r="K123" s="8"/>
      <c r="L123" s="7"/>
      <c r="M123" s="7"/>
      <c r="N123" s="7"/>
      <c r="O123" s="7"/>
      <c r="P123" s="7"/>
      <c r="Q123" s="7"/>
      <c r="R123" s="7"/>
      <c r="S123" s="7"/>
    </row>
    <row r="124" spans="1:19" ht="18" customHeight="1" x14ac:dyDescent="0.5">
      <c r="A124" s="7"/>
      <c r="B124" s="7"/>
      <c r="C124" s="7"/>
      <c r="D124" s="7"/>
      <c r="E124" s="39"/>
      <c r="F124" s="7"/>
      <c r="G124" s="7"/>
      <c r="H124" s="7"/>
      <c r="I124" s="8"/>
      <c r="J124" s="7"/>
      <c r="K124" s="8"/>
      <c r="L124" s="7"/>
      <c r="M124" s="7"/>
      <c r="N124" s="7"/>
      <c r="O124" s="7"/>
      <c r="P124" s="7"/>
      <c r="Q124" s="7"/>
      <c r="R124" s="7"/>
      <c r="S124" s="7"/>
    </row>
    <row r="125" spans="1:19" ht="18" customHeight="1" x14ac:dyDescent="0.5">
      <c r="A125" s="7"/>
      <c r="B125" s="7"/>
      <c r="C125" s="7"/>
      <c r="D125" s="7"/>
      <c r="E125" s="39"/>
      <c r="F125" s="7"/>
      <c r="G125" s="7"/>
      <c r="H125" s="7"/>
      <c r="I125" s="8"/>
      <c r="J125" s="7"/>
      <c r="K125" s="8"/>
      <c r="L125" s="7"/>
      <c r="M125" s="7"/>
      <c r="N125" s="7"/>
      <c r="O125" s="7"/>
      <c r="P125" s="7"/>
      <c r="Q125" s="7"/>
      <c r="R125" s="7"/>
      <c r="S125" s="7"/>
    </row>
    <row r="126" spans="1:19" ht="18" customHeight="1" x14ac:dyDescent="0.5">
      <c r="A126" s="7"/>
      <c r="B126" s="7"/>
      <c r="C126" s="7"/>
      <c r="D126" s="7"/>
      <c r="E126" s="39"/>
      <c r="F126" s="7"/>
      <c r="G126" s="7"/>
      <c r="H126" s="7"/>
      <c r="I126" s="8"/>
      <c r="J126" s="7"/>
      <c r="K126" s="8"/>
      <c r="L126" s="7"/>
      <c r="M126" s="7"/>
      <c r="N126" s="7"/>
      <c r="O126" s="7"/>
      <c r="P126" s="7"/>
      <c r="Q126" s="7"/>
      <c r="R126" s="7"/>
      <c r="S126" s="7"/>
    </row>
    <row r="127" spans="1:19" ht="18" customHeight="1" x14ac:dyDescent="0.5">
      <c r="A127" s="7"/>
      <c r="B127" s="7"/>
      <c r="C127" s="7"/>
      <c r="D127" s="7"/>
      <c r="E127" s="39"/>
      <c r="F127" s="7"/>
      <c r="G127" s="7"/>
      <c r="H127" s="7"/>
      <c r="I127" s="8"/>
      <c r="J127" s="7"/>
      <c r="K127" s="8"/>
      <c r="L127" s="7"/>
      <c r="M127" s="7"/>
      <c r="N127" s="7"/>
      <c r="O127" s="7"/>
      <c r="P127" s="7"/>
      <c r="Q127" s="7"/>
      <c r="R127" s="7"/>
      <c r="S127" s="7"/>
    </row>
    <row r="128" spans="1:19" ht="18" customHeight="1" x14ac:dyDescent="0.5">
      <c r="A128" s="7"/>
      <c r="B128" s="7"/>
      <c r="C128" s="7"/>
      <c r="D128" s="7"/>
      <c r="E128" s="39"/>
      <c r="F128" s="7"/>
      <c r="G128" s="7"/>
      <c r="H128" s="7"/>
      <c r="I128" s="8"/>
      <c r="J128" s="7"/>
      <c r="K128" s="8"/>
      <c r="L128" s="7"/>
      <c r="M128" s="7"/>
      <c r="N128" s="7"/>
      <c r="O128" s="7"/>
      <c r="P128" s="7"/>
      <c r="Q128" s="7"/>
      <c r="R128" s="7"/>
      <c r="S128" s="7"/>
    </row>
  </sheetData>
  <mergeCells count="30">
    <mergeCell ref="G6:G7"/>
    <mergeCell ref="H6:H7"/>
    <mergeCell ref="I6:I7"/>
    <mergeCell ref="J6:J7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A60:C60"/>
    <mergeCell ref="B64:J64"/>
    <mergeCell ref="B65:K65"/>
    <mergeCell ref="A1:S1"/>
    <mergeCell ref="K6:K7"/>
    <mergeCell ref="L6:L7"/>
    <mergeCell ref="M6:M7"/>
    <mergeCell ref="N6:N7"/>
    <mergeCell ref="O6:O7"/>
    <mergeCell ref="P6:P7"/>
    <mergeCell ref="I4:J5"/>
    <mergeCell ref="Q5:Q6"/>
    <mergeCell ref="R5:R6"/>
    <mergeCell ref="S5:S6"/>
    <mergeCell ref="E6:E7"/>
    <mergeCell ref="F6:F7"/>
  </mergeCells>
  <printOptions horizontalCentered="1"/>
  <pageMargins left="0.19685039370078741" right="0.19685039370078741" top="0.59055118110236227" bottom="0.39370078740157483" header="0" footer="0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view="pageBreakPreview" zoomScale="70" zoomScaleNormal="85" zoomScaleSheetLayoutView="70" workbookViewId="0">
      <selection activeCell="J16" sqref="J16"/>
    </sheetView>
  </sheetViews>
  <sheetFormatPr defaultColWidth="9" defaultRowHeight="21.75" x14ac:dyDescent="0.5"/>
  <cols>
    <col min="1" max="1" width="7.125" style="45" customWidth="1"/>
    <col min="2" max="2" width="10.875" style="45" customWidth="1"/>
    <col min="3" max="3" width="35.5" style="45" customWidth="1"/>
    <col min="4" max="4" width="15.25" style="45" customWidth="1"/>
    <col min="5" max="6" width="7.125" style="45" customWidth="1"/>
    <col min="7" max="7" width="8.25" style="45" customWidth="1"/>
    <col min="8" max="8" width="7.125" style="45" customWidth="1"/>
    <col min="9" max="9" width="9.625" style="45" customWidth="1"/>
    <col min="10" max="10" width="9.875" style="45" customWidth="1"/>
    <col min="11" max="11" width="15.875" style="45" customWidth="1"/>
    <col min="12" max="12" width="10.5" style="45" bestFit="1" customWidth="1"/>
    <col min="13" max="13" width="9" style="45" bestFit="1" customWidth="1"/>
    <col min="14" max="14" width="7.125" style="45" customWidth="1"/>
    <col min="15" max="15" width="8.875" style="45" customWidth="1"/>
    <col min="16" max="16" width="12.125" style="45" customWidth="1"/>
    <col min="17" max="18" width="9.125" style="45" customWidth="1"/>
    <col min="19" max="19" width="12.75" style="45" customWidth="1"/>
    <col min="20" max="16384" width="9" style="45"/>
  </cols>
  <sheetData>
    <row r="1" spans="1:19" ht="27.75" customHeight="1" x14ac:dyDescent="0.5">
      <c r="A1" s="486" t="s">
        <v>323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</row>
    <row r="2" spans="1:19" ht="24.75" thickBot="1" x14ac:dyDescent="0.55000000000000004">
      <c r="A2" s="487" t="s">
        <v>324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</row>
    <row r="3" spans="1:19" ht="22.5" thickBot="1" x14ac:dyDescent="0.55000000000000004">
      <c r="A3" s="488" t="s">
        <v>2</v>
      </c>
      <c r="B3" s="491" t="s">
        <v>3</v>
      </c>
      <c r="C3" s="494" t="s">
        <v>145</v>
      </c>
      <c r="D3" s="494" t="s">
        <v>4</v>
      </c>
      <c r="E3" s="497" t="s">
        <v>5</v>
      </c>
      <c r="F3" s="498"/>
      <c r="G3" s="498"/>
      <c r="H3" s="498"/>
      <c r="I3" s="498"/>
      <c r="J3" s="499"/>
      <c r="K3" s="500" t="s">
        <v>6</v>
      </c>
      <c r="L3" s="501"/>
      <c r="M3" s="502"/>
      <c r="N3" s="500" t="s">
        <v>7</v>
      </c>
      <c r="O3" s="501"/>
      <c r="P3" s="502"/>
      <c r="Q3" s="506" t="s">
        <v>8</v>
      </c>
      <c r="R3" s="507"/>
      <c r="S3" s="508"/>
    </row>
    <row r="4" spans="1:19" x14ac:dyDescent="0.5">
      <c r="A4" s="489"/>
      <c r="B4" s="492"/>
      <c r="C4" s="495"/>
      <c r="D4" s="495"/>
      <c r="E4" s="512" t="s">
        <v>9</v>
      </c>
      <c r="F4" s="513"/>
      <c r="G4" s="513"/>
      <c r="H4" s="514"/>
      <c r="I4" s="499" t="s">
        <v>10</v>
      </c>
      <c r="J4" s="514"/>
      <c r="K4" s="503"/>
      <c r="L4" s="504"/>
      <c r="M4" s="505"/>
      <c r="N4" s="503"/>
      <c r="O4" s="504"/>
      <c r="P4" s="505"/>
      <c r="Q4" s="509"/>
      <c r="R4" s="510"/>
      <c r="S4" s="511"/>
    </row>
    <row r="5" spans="1:19" x14ac:dyDescent="0.5">
      <c r="A5" s="489"/>
      <c r="B5" s="492"/>
      <c r="C5" s="495"/>
      <c r="D5" s="495"/>
      <c r="E5" s="515"/>
      <c r="F5" s="516"/>
      <c r="G5" s="516"/>
      <c r="H5" s="517"/>
      <c r="I5" s="518"/>
      <c r="J5" s="517"/>
      <c r="K5" s="503"/>
      <c r="L5" s="504"/>
      <c r="M5" s="505"/>
      <c r="N5" s="503"/>
      <c r="O5" s="504"/>
      <c r="P5" s="505"/>
      <c r="Q5" s="519" t="s">
        <v>11</v>
      </c>
      <c r="R5" s="521" t="s">
        <v>12</v>
      </c>
      <c r="S5" s="523" t="s">
        <v>13</v>
      </c>
    </row>
    <row r="6" spans="1:19" x14ac:dyDescent="0.5">
      <c r="A6" s="489"/>
      <c r="B6" s="492"/>
      <c r="C6" s="495"/>
      <c r="D6" s="495"/>
      <c r="E6" s="525" t="s">
        <v>14</v>
      </c>
      <c r="F6" s="540" t="s">
        <v>15</v>
      </c>
      <c r="G6" s="540" t="s">
        <v>16</v>
      </c>
      <c r="H6" s="534" t="s">
        <v>17</v>
      </c>
      <c r="I6" s="540" t="s">
        <v>18</v>
      </c>
      <c r="J6" s="534" t="s">
        <v>19</v>
      </c>
      <c r="K6" s="536" t="s">
        <v>20</v>
      </c>
      <c r="L6" s="537" t="s">
        <v>21</v>
      </c>
      <c r="M6" s="539" t="s">
        <v>22</v>
      </c>
      <c r="N6" s="503" t="s">
        <v>23</v>
      </c>
      <c r="O6" s="529" t="s">
        <v>24</v>
      </c>
      <c r="P6" s="505" t="s">
        <v>25</v>
      </c>
      <c r="Q6" s="520"/>
      <c r="R6" s="522"/>
      <c r="S6" s="524"/>
    </row>
    <row r="7" spans="1:19" ht="26.25" customHeight="1" thickBot="1" x14ac:dyDescent="0.55000000000000004">
      <c r="A7" s="490"/>
      <c r="B7" s="493"/>
      <c r="C7" s="496"/>
      <c r="D7" s="496"/>
      <c r="E7" s="526"/>
      <c r="F7" s="541"/>
      <c r="G7" s="541"/>
      <c r="H7" s="535"/>
      <c r="I7" s="541"/>
      <c r="J7" s="535"/>
      <c r="K7" s="528"/>
      <c r="L7" s="538"/>
      <c r="M7" s="527"/>
      <c r="N7" s="528"/>
      <c r="O7" s="530"/>
      <c r="P7" s="527"/>
      <c r="Q7" s="46" t="s">
        <v>26</v>
      </c>
      <c r="R7" s="47" t="s">
        <v>26</v>
      </c>
      <c r="S7" s="48" t="s">
        <v>27</v>
      </c>
    </row>
    <row r="8" spans="1:19" s="49" customFormat="1" ht="44.25" customHeight="1" x14ac:dyDescent="0.2">
      <c r="A8" s="74">
        <v>1</v>
      </c>
      <c r="B8" s="75" t="s">
        <v>329</v>
      </c>
      <c r="C8" s="76" t="s">
        <v>325</v>
      </c>
      <c r="D8" s="77" t="s">
        <v>30</v>
      </c>
      <c r="E8" s="78">
        <v>11</v>
      </c>
      <c r="F8" s="79" t="s">
        <v>81</v>
      </c>
      <c r="G8" s="80" t="s">
        <v>33</v>
      </c>
      <c r="H8" s="81" t="s">
        <v>34</v>
      </c>
      <c r="I8" s="80">
        <v>12.8787</v>
      </c>
      <c r="J8" s="81">
        <v>101.7927</v>
      </c>
      <c r="K8" s="78" t="s">
        <v>37</v>
      </c>
      <c r="L8" s="82" t="s">
        <v>38</v>
      </c>
      <c r="M8" s="81" t="s">
        <v>38</v>
      </c>
      <c r="N8" s="83" t="s">
        <v>144</v>
      </c>
      <c r="O8" s="84">
        <v>285000</v>
      </c>
      <c r="P8" s="85">
        <v>120</v>
      </c>
      <c r="Q8" s="86">
        <v>242278</v>
      </c>
      <c r="R8" s="87">
        <v>242370</v>
      </c>
      <c r="S8" s="88">
        <v>14804000</v>
      </c>
    </row>
    <row r="9" spans="1:19" s="49" customFormat="1" ht="44.25" customHeight="1" thickBot="1" x14ac:dyDescent="0.25">
      <c r="A9" s="50">
        <v>2</v>
      </c>
      <c r="B9" s="51" t="s">
        <v>329</v>
      </c>
      <c r="C9" s="52" t="s">
        <v>326</v>
      </c>
      <c r="D9" s="53" t="s">
        <v>30</v>
      </c>
      <c r="E9" s="54">
        <v>2</v>
      </c>
      <c r="F9" s="55" t="s">
        <v>327</v>
      </c>
      <c r="G9" s="56" t="s">
        <v>261</v>
      </c>
      <c r="H9" s="57" t="s">
        <v>34</v>
      </c>
      <c r="I9" s="56">
        <v>12.972300000000001</v>
      </c>
      <c r="J9" s="58">
        <v>101.3005</v>
      </c>
      <c r="K9" s="59" t="s">
        <v>37</v>
      </c>
      <c r="L9" s="60" t="s">
        <v>38</v>
      </c>
      <c r="M9" s="61" t="s">
        <v>38</v>
      </c>
      <c r="N9" s="54" t="s">
        <v>144</v>
      </c>
      <c r="O9" s="62">
        <v>269000</v>
      </c>
      <c r="P9" s="58">
        <v>110</v>
      </c>
      <c r="Q9" s="63">
        <v>242278</v>
      </c>
      <c r="R9" s="64">
        <v>242370</v>
      </c>
      <c r="S9" s="65">
        <v>14000000</v>
      </c>
    </row>
    <row r="10" spans="1:19" ht="22.5" thickBot="1" x14ac:dyDescent="0.55000000000000004">
      <c r="A10" s="66"/>
      <c r="B10" s="531" t="s">
        <v>328</v>
      </c>
      <c r="C10" s="532"/>
      <c r="D10" s="533"/>
      <c r="E10" s="67"/>
      <c r="F10" s="68"/>
      <c r="G10" s="69"/>
      <c r="H10" s="70"/>
      <c r="I10" s="69"/>
      <c r="J10" s="70"/>
      <c r="K10" s="67"/>
      <c r="L10" s="71"/>
      <c r="M10" s="70"/>
      <c r="N10" s="67"/>
      <c r="O10" s="71"/>
      <c r="P10" s="70"/>
      <c r="Q10" s="67"/>
      <c r="R10" s="68"/>
      <c r="S10" s="72">
        <f>SUM(S8:S9)</f>
        <v>28804000</v>
      </c>
    </row>
    <row r="11" spans="1:19" ht="24" x14ac:dyDescent="0.55000000000000004">
      <c r="S11" s="73" t="s">
        <v>304</v>
      </c>
    </row>
  </sheetData>
  <mergeCells count="28">
    <mergeCell ref="P6:P7"/>
    <mergeCell ref="N6:N7"/>
    <mergeCell ref="O6:O7"/>
    <mergeCell ref="B10:D10"/>
    <mergeCell ref="J6:J7"/>
    <mergeCell ref="K6:K7"/>
    <mergeCell ref="L6:L7"/>
    <mergeCell ref="M6:M7"/>
    <mergeCell ref="F6:F7"/>
    <mergeCell ref="G6:G7"/>
    <mergeCell ref="H6:H7"/>
    <mergeCell ref="I6:I7"/>
    <mergeCell ref="A1:S1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I4:J5"/>
    <mergeCell ref="Q5:Q6"/>
    <mergeCell ref="R5:R6"/>
    <mergeCell ref="S5:S6"/>
    <mergeCell ref="E6:E7"/>
  </mergeCells>
  <printOptions horizontalCentered="1"/>
  <pageMargins left="0.23622047244094491" right="0.19685039370078741" top="0.59055118110236227" bottom="0.51181102362204722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view="pageBreakPreview" zoomScale="85" zoomScaleNormal="85" zoomScaleSheetLayoutView="85" workbookViewId="0">
      <selection activeCell="G15" sqref="G15"/>
    </sheetView>
  </sheetViews>
  <sheetFormatPr defaultColWidth="9" defaultRowHeight="21.75" x14ac:dyDescent="0.5"/>
  <cols>
    <col min="1" max="1" width="5.625" style="45" customWidth="1"/>
    <col min="2" max="2" width="14.625" style="45" customWidth="1"/>
    <col min="3" max="3" width="30.5" style="45" customWidth="1"/>
    <col min="4" max="4" width="15.125" style="45" customWidth="1"/>
    <col min="5" max="5" width="8.125" style="45" customWidth="1"/>
    <col min="6" max="8" width="7.125" style="45" customWidth="1"/>
    <col min="9" max="9" width="7.625" style="45" customWidth="1"/>
    <col min="10" max="10" width="8" style="45" customWidth="1"/>
    <col min="11" max="11" width="14.125" style="45" customWidth="1"/>
    <col min="12" max="12" width="10.5" style="45" bestFit="1" customWidth="1"/>
    <col min="13" max="13" width="10" style="45" customWidth="1"/>
    <col min="14" max="14" width="6.25" style="45" customWidth="1"/>
    <col min="15" max="15" width="7.5" style="45" customWidth="1"/>
    <col min="16" max="16" width="8.625" style="45" customWidth="1"/>
    <col min="17" max="18" width="7.875" style="45" customWidth="1"/>
    <col min="19" max="19" width="11.5" style="45" customWidth="1"/>
    <col min="20" max="16384" width="9" style="45"/>
  </cols>
  <sheetData>
    <row r="1" spans="1:19" ht="27.75" customHeight="1" x14ac:dyDescent="0.55000000000000004">
      <c r="A1" s="542" t="s">
        <v>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</row>
    <row r="2" spans="1:19" ht="24.75" thickBot="1" x14ac:dyDescent="0.55000000000000004">
      <c r="A2" s="487" t="s">
        <v>330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</row>
    <row r="3" spans="1:19" ht="18.75" customHeight="1" thickBot="1" x14ac:dyDescent="0.55000000000000004">
      <c r="A3" s="488" t="s">
        <v>2</v>
      </c>
      <c r="B3" s="491" t="s">
        <v>3</v>
      </c>
      <c r="C3" s="494" t="s">
        <v>145</v>
      </c>
      <c r="D3" s="494" t="s">
        <v>4</v>
      </c>
      <c r="E3" s="497" t="s">
        <v>5</v>
      </c>
      <c r="F3" s="498"/>
      <c r="G3" s="498"/>
      <c r="H3" s="498"/>
      <c r="I3" s="498"/>
      <c r="J3" s="499"/>
      <c r="K3" s="500" t="s">
        <v>6</v>
      </c>
      <c r="L3" s="501"/>
      <c r="M3" s="502"/>
      <c r="N3" s="500" t="s">
        <v>7</v>
      </c>
      <c r="O3" s="501"/>
      <c r="P3" s="502"/>
      <c r="Q3" s="506" t="s">
        <v>8</v>
      </c>
      <c r="R3" s="507"/>
      <c r="S3" s="508"/>
    </row>
    <row r="4" spans="1:19" ht="18" customHeight="1" x14ac:dyDescent="0.5">
      <c r="A4" s="489"/>
      <c r="B4" s="492"/>
      <c r="C4" s="495"/>
      <c r="D4" s="495"/>
      <c r="E4" s="512" t="s">
        <v>9</v>
      </c>
      <c r="F4" s="513"/>
      <c r="G4" s="513"/>
      <c r="H4" s="514"/>
      <c r="I4" s="499" t="s">
        <v>10</v>
      </c>
      <c r="J4" s="514"/>
      <c r="K4" s="503"/>
      <c r="L4" s="504"/>
      <c r="M4" s="505"/>
      <c r="N4" s="503"/>
      <c r="O4" s="504"/>
      <c r="P4" s="505"/>
      <c r="Q4" s="509"/>
      <c r="R4" s="510"/>
      <c r="S4" s="511"/>
    </row>
    <row r="5" spans="1:19" ht="23.25" customHeight="1" x14ac:dyDescent="0.5">
      <c r="A5" s="489"/>
      <c r="B5" s="492"/>
      <c r="C5" s="495"/>
      <c r="D5" s="495"/>
      <c r="E5" s="515"/>
      <c r="F5" s="516"/>
      <c r="G5" s="516"/>
      <c r="H5" s="517"/>
      <c r="I5" s="518"/>
      <c r="J5" s="517"/>
      <c r="K5" s="503"/>
      <c r="L5" s="504"/>
      <c r="M5" s="505"/>
      <c r="N5" s="503"/>
      <c r="O5" s="504"/>
      <c r="P5" s="505"/>
      <c r="Q5" s="519" t="s">
        <v>11</v>
      </c>
      <c r="R5" s="521" t="s">
        <v>12</v>
      </c>
      <c r="S5" s="523" t="s">
        <v>13</v>
      </c>
    </row>
    <row r="6" spans="1:19" x14ac:dyDescent="0.5">
      <c r="A6" s="489"/>
      <c r="B6" s="492"/>
      <c r="C6" s="495"/>
      <c r="D6" s="495"/>
      <c r="E6" s="525" t="s">
        <v>14</v>
      </c>
      <c r="F6" s="540" t="s">
        <v>15</v>
      </c>
      <c r="G6" s="540" t="s">
        <v>16</v>
      </c>
      <c r="H6" s="534" t="s">
        <v>17</v>
      </c>
      <c r="I6" s="540" t="s">
        <v>18</v>
      </c>
      <c r="J6" s="534" t="s">
        <v>19</v>
      </c>
      <c r="K6" s="536" t="s">
        <v>331</v>
      </c>
      <c r="L6" s="537" t="s">
        <v>21</v>
      </c>
      <c r="M6" s="539" t="s">
        <v>22</v>
      </c>
      <c r="N6" s="503" t="s">
        <v>23</v>
      </c>
      <c r="O6" s="529" t="s">
        <v>24</v>
      </c>
      <c r="P6" s="505" t="s">
        <v>25</v>
      </c>
      <c r="Q6" s="520"/>
      <c r="R6" s="522"/>
      <c r="S6" s="524"/>
    </row>
    <row r="7" spans="1:19" ht="27" customHeight="1" thickBot="1" x14ac:dyDescent="0.55000000000000004">
      <c r="A7" s="490"/>
      <c r="B7" s="493"/>
      <c r="C7" s="496"/>
      <c r="D7" s="496"/>
      <c r="E7" s="526"/>
      <c r="F7" s="541"/>
      <c r="G7" s="541"/>
      <c r="H7" s="535"/>
      <c r="I7" s="541"/>
      <c r="J7" s="535"/>
      <c r="K7" s="528"/>
      <c r="L7" s="538"/>
      <c r="M7" s="527"/>
      <c r="N7" s="528"/>
      <c r="O7" s="530"/>
      <c r="P7" s="527"/>
      <c r="Q7" s="46" t="s">
        <v>26</v>
      </c>
      <c r="R7" s="47" t="s">
        <v>26</v>
      </c>
      <c r="S7" s="48" t="s">
        <v>27</v>
      </c>
    </row>
    <row r="8" spans="1:19" s="104" customFormat="1" ht="44.25" thickBot="1" x14ac:dyDescent="0.25">
      <c r="A8" s="89">
        <v>1</v>
      </c>
      <c r="B8" s="90" t="s">
        <v>330</v>
      </c>
      <c r="C8" s="90" t="s">
        <v>332</v>
      </c>
      <c r="D8" s="91" t="s">
        <v>333</v>
      </c>
      <c r="E8" s="92"/>
      <c r="F8" s="93" t="s">
        <v>264</v>
      </c>
      <c r="G8" s="94" t="s">
        <v>33</v>
      </c>
      <c r="H8" s="95" t="s">
        <v>34</v>
      </c>
      <c r="I8" s="94">
        <v>12.796099999999999</v>
      </c>
      <c r="J8" s="95">
        <v>101.5847</v>
      </c>
      <c r="K8" s="92" t="s">
        <v>37</v>
      </c>
      <c r="L8" s="96" t="s">
        <v>38</v>
      </c>
      <c r="M8" s="97" t="s">
        <v>38</v>
      </c>
      <c r="N8" s="98">
        <v>200</v>
      </c>
      <c r="O8" s="99">
        <v>0</v>
      </c>
      <c r="P8" s="100">
        <v>40</v>
      </c>
      <c r="Q8" s="101">
        <v>23163</v>
      </c>
      <c r="R8" s="102">
        <v>23255</v>
      </c>
      <c r="S8" s="103">
        <v>15370000</v>
      </c>
    </row>
    <row r="9" spans="1:19" ht="22.5" thickBot="1" x14ac:dyDescent="0.55000000000000004">
      <c r="A9" s="66"/>
      <c r="B9" s="66"/>
      <c r="C9" s="543" t="s">
        <v>334</v>
      </c>
      <c r="D9" s="544"/>
      <c r="E9" s="67"/>
      <c r="F9" s="68"/>
      <c r="G9" s="69"/>
      <c r="H9" s="70"/>
      <c r="I9" s="69"/>
      <c r="J9" s="70"/>
      <c r="K9" s="67"/>
      <c r="L9" s="71"/>
      <c r="M9" s="70"/>
      <c r="N9" s="67"/>
      <c r="O9" s="71"/>
      <c r="P9" s="70"/>
      <c r="Q9" s="67"/>
      <c r="R9" s="68"/>
      <c r="S9" s="72">
        <f>SUM(S8:S8)</f>
        <v>15370000</v>
      </c>
    </row>
    <row r="10" spans="1:19" ht="24" x14ac:dyDescent="0.55000000000000004">
      <c r="S10" s="73" t="s">
        <v>304</v>
      </c>
    </row>
  </sheetData>
  <mergeCells count="28">
    <mergeCell ref="P6:P7"/>
    <mergeCell ref="N6:N7"/>
    <mergeCell ref="O6:O7"/>
    <mergeCell ref="C9:D9"/>
    <mergeCell ref="J6:J7"/>
    <mergeCell ref="K6:K7"/>
    <mergeCell ref="L6:L7"/>
    <mergeCell ref="M6:M7"/>
    <mergeCell ref="F6:F7"/>
    <mergeCell ref="G6:G7"/>
    <mergeCell ref="H6:H7"/>
    <mergeCell ref="I6:I7"/>
    <mergeCell ref="A1:S1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I4:J5"/>
    <mergeCell ref="Q5:Q6"/>
    <mergeCell ref="R5:R6"/>
    <mergeCell ref="S5:S6"/>
    <mergeCell ref="E6:E7"/>
  </mergeCells>
  <printOptions horizontalCentered="1"/>
  <pageMargins left="0.23622047244094491" right="0.19685039370078741" top="0.59055118110236227" bottom="0.51181102362204722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4" zoomScale="85" zoomScaleNormal="85" workbookViewId="0">
      <selection activeCell="G16" sqref="G16"/>
    </sheetView>
  </sheetViews>
  <sheetFormatPr defaultColWidth="9" defaultRowHeight="21.75" x14ac:dyDescent="0.5"/>
  <cols>
    <col min="1" max="1" width="5.375" style="105" customWidth="1"/>
    <col min="2" max="2" width="13.5" style="105" bestFit="1" customWidth="1"/>
    <col min="3" max="3" width="33.125" style="105" customWidth="1"/>
    <col min="4" max="4" width="14" style="105" customWidth="1"/>
    <col min="5" max="5" width="8" style="105" customWidth="1"/>
    <col min="6" max="6" width="10" style="105" customWidth="1"/>
    <col min="7" max="7" width="8.625" style="105" customWidth="1"/>
    <col min="8" max="8" width="8.5" style="105" customWidth="1"/>
    <col min="9" max="9" width="15.875" style="105" customWidth="1"/>
    <col min="10" max="10" width="18.25" style="105" customWidth="1"/>
    <col min="11" max="11" width="14.875" style="105" bestFit="1" customWidth="1"/>
    <col min="12" max="12" width="10.5" style="105" bestFit="1" customWidth="1"/>
    <col min="13" max="13" width="9" style="105" bestFit="1" customWidth="1"/>
    <col min="14" max="14" width="8.25" style="105" customWidth="1"/>
    <col min="15" max="15" width="8.625" style="105" customWidth="1"/>
    <col min="16" max="16" width="9" style="105" customWidth="1"/>
    <col min="17" max="18" width="9.25" style="283" customWidth="1"/>
    <col min="19" max="19" width="11.625" style="105" customWidth="1"/>
    <col min="20" max="16384" width="9" style="105"/>
  </cols>
  <sheetData>
    <row r="1" spans="1:20" x14ac:dyDescent="0.5">
      <c r="A1" s="569" t="s">
        <v>0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</row>
    <row r="2" spans="1:20" ht="22.5" thickBot="1" x14ac:dyDescent="0.55000000000000004">
      <c r="A2" s="570" t="s">
        <v>475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</row>
    <row r="3" spans="1:20" ht="22.5" thickBot="1" x14ac:dyDescent="0.55000000000000004">
      <c r="A3" s="557" t="s">
        <v>2</v>
      </c>
      <c r="B3" s="560" t="s">
        <v>3</v>
      </c>
      <c r="C3" s="563" t="s">
        <v>145</v>
      </c>
      <c r="D3" s="563" t="s">
        <v>4</v>
      </c>
      <c r="E3" s="566" t="s">
        <v>5</v>
      </c>
      <c r="F3" s="567"/>
      <c r="G3" s="567"/>
      <c r="H3" s="567"/>
      <c r="I3" s="567"/>
      <c r="J3" s="568"/>
      <c r="K3" s="545" t="s">
        <v>6</v>
      </c>
      <c r="L3" s="546"/>
      <c r="M3" s="547"/>
      <c r="N3" s="545" t="s">
        <v>7</v>
      </c>
      <c r="O3" s="546"/>
      <c r="P3" s="547"/>
      <c r="Q3" s="578" t="s">
        <v>8</v>
      </c>
      <c r="R3" s="579"/>
      <c r="S3" s="580"/>
    </row>
    <row r="4" spans="1:20" x14ac:dyDescent="0.5">
      <c r="A4" s="558"/>
      <c r="B4" s="561"/>
      <c r="C4" s="564"/>
      <c r="D4" s="564"/>
      <c r="E4" s="584" t="s">
        <v>9</v>
      </c>
      <c r="F4" s="585"/>
      <c r="G4" s="585"/>
      <c r="H4" s="586"/>
      <c r="I4" s="568" t="s">
        <v>10</v>
      </c>
      <c r="J4" s="586"/>
      <c r="K4" s="548"/>
      <c r="L4" s="549"/>
      <c r="M4" s="550"/>
      <c r="N4" s="548"/>
      <c r="O4" s="549"/>
      <c r="P4" s="550"/>
      <c r="Q4" s="581"/>
      <c r="R4" s="582"/>
      <c r="S4" s="583"/>
    </row>
    <row r="5" spans="1:20" x14ac:dyDescent="0.5">
      <c r="A5" s="558"/>
      <c r="B5" s="561"/>
      <c r="C5" s="564"/>
      <c r="D5" s="564"/>
      <c r="E5" s="587"/>
      <c r="F5" s="588"/>
      <c r="G5" s="588"/>
      <c r="H5" s="589"/>
      <c r="I5" s="590"/>
      <c r="J5" s="589"/>
      <c r="K5" s="548"/>
      <c r="L5" s="549"/>
      <c r="M5" s="550"/>
      <c r="N5" s="548"/>
      <c r="O5" s="549"/>
      <c r="P5" s="550"/>
      <c r="Q5" s="591" t="s">
        <v>11</v>
      </c>
      <c r="R5" s="593" t="s">
        <v>12</v>
      </c>
      <c r="S5" s="595" t="s">
        <v>13</v>
      </c>
    </row>
    <row r="6" spans="1:20" ht="20.25" customHeight="1" x14ac:dyDescent="0.5">
      <c r="A6" s="558"/>
      <c r="B6" s="561"/>
      <c r="C6" s="564"/>
      <c r="D6" s="564"/>
      <c r="E6" s="597" t="s">
        <v>14</v>
      </c>
      <c r="F6" s="553" t="s">
        <v>15</v>
      </c>
      <c r="G6" s="553" t="s">
        <v>16</v>
      </c>
      <c r="H6" s="551" t="s">
        <v>17</v>
      </c>
      <c r="I6" s="553" t="s">
        <v>18</v>
      </c>
      <c r="J6" s="551" t="s">
        <v>19</v>
      </c>
      <c r="K6" s="555" t="s">
        <v>20</v>
      </c>
      <c r="L6" s="572" t="s">
        <v>21</v>
      </c>
      <c r="M6" s="574" t="s">
        <v>22</v>
      </c>
      <c r="N6" s="548" t="s">
        <v>23</v>
      </c>
      <c r="O6" s="576" t="s">
        <v>24</v>
      </c>
      <c r="P6" s="550" t="s">
        <v>25</v>
      </c>
      <c r="Q6" s="592"/>
      <c r="R6" s="594"/>
      <c r="S6" s="596"/>
    </row>
    <row r="7" spans="1:20" ht="24.75" customHeight="1" thickBot="1" x14ac:dyDescent="0.55000000000000004">
      <c r="A7" s="559"/>
      <c r="B7" s="562"/>
      <c r="C7" s="565"/>
      <c r="D7" s="565"/>
      <c r="E7" s="598"/>
      <c r="F7" s="554"/>
      <c r="G7" s="554"/>
      <c r="H7" s="552"/>
      <c r="I7" s="554"/>
      <c r="J7" s="552"/>
      <c r="K7" s="556"/>
      <c r="L7" s="573"/>
      <c r="M7" s="575"/>
      <c r="N7" s="556"/>
      <c r="O7" s="577"/>
      <c r="P7" s="575"/>
      <c r="Q7" s="304" t="s">
        <v>26</v>
      </c>
      <c r="R7" s="305" t="s">
        <v>26</v>
      </c>
      <c r="S7" s="306" t="s">
        <v>27</v>
      </c>
      <c r="T7" s="307"/>
    </row>
    <row r="8" spans="1:20" s="284" customFormat="1" ht="23.25" customHeight="1" x14ac:dyDescent="0.2">
      <c r="A8" s="297">
        <v>1</v>
      </c>
      <c r="B8" s="297" t="s">
        <v>416</v>
      </c>
      <c r="C8" s="298" t="s">
        <v>436</v>
      </c>
      <c r="D8" s="299" t="s">
        <v>421</v>
      </c>
      <c r="E8" s="297"/>
      <c r="F8" s="297" t="s">
        <v>417</v>
      </c>
      <c r="G8" s="297" t="s">
        <v>418</v>
      </c>
      <c r="H8" s="297" t="s">
        <v>34</v>
      </c>
      <c r="I8" s="300" t="s">
        <v>423</v>
      </c>
      <c r="J8" s="300" t="s">
        <v>422</v>
      </c>
      <c r="K8" s="297" t="s">
        <v>37</v>
      </c>
      <c r="L8" s="297" t="s">
        <v>38</v>
      </c>
      <c r="M8" s="301" t="s">
        <v>38</v>
      </c>
      <c r="N8" s="302"/>
      <c r="O8" s="303"/>
      <c r="P8" s="188">
        <v>109</v>
      </c>
      <c r="Q8" s="295" t="s">
        <v>341</v>
      </c>
      <c r="R8" s="295" t="s">
        <v>440</v>
      </c>
      <c r="S8" s="296">
        <v>431500</v>
      </c>
    </row>
    <row r="9" spans="1:20" s="284" customFormat="1" ht="23.25" customHeight="1" x14ac:dyDescent="0.2">
      <c r="A9" s="244">
        <v>2</v>
      </c>
      <c r="B9" s="244" t="s">
        <v>416</v>
      </c>
      <c r="C9" s="285" t="s">
        <v>437</v>
      </c>
      <c r="D9" s="286" t="s">
        <v>421</v>
      </c>
      <c r="E9" s="244">
        <v>6</v>
      </c>
      <c r="F9" s="244" t="s">
        <v>270</v>
      </c>
      <c r="G9" s="244" t="s">
        <v>107</v>
      </c>
      <c r="H9" s="244" t="s">
        <v>34</v>
      </c>
      <c r="I9" s="277" t="s">
        <v>424</v>
      </c>
      <c r="J9" s="277" t="s">
        <v>425</v>
      </c>
      <c r="K9" s="244" t="s">
        <v>37</v>
      </c>
      <c r="L9" s="244" t="s">
        <v>38</v>
      </c>
      <c r="M9" s="278" t="s">
        <v>38</v>
      </c>
      <c r="N9" s="244"/>
      <c r="O9" s="244"/>
      <c r="P9" s="244">
        <v>54</v>
      </c>
      <c r="Q9" s="287" t="s">
        <v>341</v>
      </c>
      <c r="R9" s="287" t="s">
        <v>440</v>
      </c>
      <c r="S9" s="279">
        <v>349200</v>
      </c>
    </row>
    <row r="10" spans="1:20" s="284" customFormat="1" ht="23.25" customHeight="1" x14ac:dyDescent="0.2">
      <c r="A10" s="297">
        <v>3</v>
      </c>
      <c r="B10" s="244" t="s">
        <v>416</v>
      </c>
      <c r="C10" s="285" t="s">
        <v>438</v>
      </c>
      <c r="D10" s="286" t="s">
        <v>421</v>
      </c>
      <c r="E10" s="244">
        <v>1</v>
      </c>
      <c r="F10" s="244" t="s">
        <v>419</v>
      </c>
      <c r="G10" s="244" t="s">
        <v>107</v>
      </c>
      <c r="H10" s="244" t="s">
        <v>34</v>
      </c>
      <c r="I10" s="277" t="s">
        <v>426</v>
      </c>
      <c r="J10" s="277" t="s">
        <v>427</v>
      </c>
      <c r="K10" s="244" t="s">
        <v>37</v>
      </c>
      <c r="L10" s="244" t="s">
        <v>38</v>
      </c>
      <c r="M10" s="278" t="s">
        <v>38</v>
      </c>
      <c r="N10" s="244"/>
      <c r="O10" s="244"/>
      <c r="P10" s="244">
        <v>447</v>
      </c>
      <c r="Q10" s="287" t="s">
        <v>341</v>
      </c>
      <c r="R10" s="287" t="s">
        <v>440</v>
      </c>
      <c r="S10" s="279">
        <v>483500</v>
      </c>
    </row>
    <row r="11" spans="1:20" s="284" customFormat="1" ht="23.25" customHeight="1" x14ac:dyDescent="0.2">
      <c r="A11" s="244">
        <v>4</v>
      </c>
      <c r="B11" s="244" t="s">
        <v>416</v>
      </c>
      <c r="C11" s="285" t="s">
        <v>438</v>
      </c>
      <c r="D11" s="286" t="s">
        <v>421</v>
      </c>
      <c r="E11" s="244">
        <v>2</v>
      </c>
      <c r="F11" s="244" t="s">
        <v>419</v>
      </c>
      <c r="G11" s="244" t="s">
        <v>107</v>
      </c>
      <c r="H11" s="244" t="s">
        <v>34</v>
      </c>
      <c r="I11" s="277" t="s">
        <v>426</v>
      </c>
      <c r="J11" s="277" t="s">
        <v>427</v>
      </c>
      <c r="K11" s="244" t="s">
        <v>37</v>
      </c>
      <c r="L11" s="244" t="s">
        <v>38</v>
      </c>
      <c r="M11" s="278" t="s">
        <v>38</v>
      </c>
      <c r="N11" s="244"/>
      <c r="O11" s="244"/>
      <c r="P11" s="244">
        <v>506</v>
      </c>
      <c r="Q11" s="287" t="s">
        <v>341</v>
      </c>
      <c r="R11" s="287" t="s">
        <v>440</v>
      </c>
      <c r="S11" s="279">
        <v>491400</v>
      </c>
    </row>
    <row r="12" spans="1:20" s="284" customFormat="1" ht="44.25" customHeight="1" x14ac:dyDescent="0.2">
      <c r="A12" s="297">
        <v>5</v>
      </c>
      <c r="B12" s="244" t="s">
        <v>416</v>
      </c>
      <c r="C12" s="285" t="s">
        <v>444</v>
      </c>
      <c r="D12" s="286" t="s">
        <v>421</v>
      </c>
      <c r="E12" s="244">
        <v>16</v>
      </c>
      <c r="F12" s="244" t="s">
        <v>420</v>
      </c>
      <c r="G12" s="244" t="s">
        <v>300</v>
      </c>
      <c r="H12" s="244" t="s">
        <v>34</v>
      </c>
      <c r="I12" s="277" t="s">
        <v>428</v>
      </c>
      <c r="J12" s="277" t="s">
        <v>429</v>
      </c>
      <c r="K12" s="244" t="s">
        <v>37</v>
      </c>
      <c r="L12" s="244" t="s">
        <v>38</v>
      </c>
      <c r="M12" s="278" t="s">
        <v>38</v>
      </c>
      <c r="N12" s="244"/>
      <c r="O12" s="244"/>
      <c r="P12" s="244">
        <v>37</v>
      </c>
      <c r="Q12" s="287" t="s">
        <v>341</v>
      </c>
      <c r="R12" s="287" t="s">
        <v>440</v>
      </c>
      <c r="S12" s="279">
        <v>1411580</v>
      </c>
    </row>
    <row r="13" spans="1:20" s="284" customFormat="1" ht="44.25" customHeight="1" x14ac:dyDescent="0.2">
      <c r="A13" s="244">
        <v>6</v>
      </c>
      <c r="B13" s="244" t="s">
        <v>416</v>
      </c>
      <c r="C13" s="285" t="s">
        <v>439</v>
      </c>
      <c r="D13" s="286" t="s">
        <v>421</v>
      </c>
      <c r="E13" s="244">
        <v>16</v>
      </c>
      <c r="F13" s="244" t="s">
        <v>420</v>
      </c>
      <c r="G13" s="244" t="s">
        <v>300</v>
      </c>
      <c r="H13" s="244" t="s">
        <v>34</v>
      </c>
      <c r="I13" s="277" t="s">
        <v>430</v>
      </c>
      <c r="J13" s="277" t="s">
        <v>431</v>
      </c>
      <c r="K13" s="244" t="s">
        <v>37</v>
      </c>
      <c r="L13" s="244" t="s">
        <v>38</v>
      </c>
      <c r="M13" s="278" t="s">
        <v>38</v>
      </c>
      <c r="N13" s="244"/>
      <c r="O13" s="244"/>
      <c r="P13" s="244">
        <v>26</v>
      </c>
      <c r="Q13" s="287" t="s">
        <v>341</v>
      </c>
      <c r="R13" s="287" t="s">
        <v>440</v>
      </c>
      <c r="S13" s="279">
        <v>480960</v>
      </c>
    </row>
    <row r="14" spans="1:20" s="284" customFormat="1" ht="44.25" customHeight="1" x14ac:dyDescent="0.2">
      <c r="A14" s="297">
        <v>7</v>
      </c>
      <c r="B14" s="244" t="s">
        <v>416</v>
      </c>
      <c r="C14" s="285" t="s">
        <v>445</v>
      </c>
      <c r="D14" s="286" t="s">
        <v>421</v>
      </c>
      <c r="E14" s="244">
        <v>16</v>
      </c>
      <c r="F14" s="244" t="s">
        <v>420</v>
      </c>
      <c r="G14" s="244" t="s">
        <v>300</v>
      </c>
      <c r="H14" s="244" t="s">
        <v>34</v>
      </c>
      <c r="I14" s="277" t="s">
        <v>432</v>
      </c>
      <c r="J14" s="277" t="s">
        <v>433</v>
      </c>
      <c r="K14" s="244" t="s">
        <v>37</v>
      </c>
      <c r="L14" s="244" t="s">
        <v>38</v>
      </c>
      <c r="M14" s="278" t="s">
        <v>38</v>
      </c>
      <c r="N14" s="244"/>
      <c r="O14" s="244"/>
      <c r="P14" s="244">
        <v>32</v>
      </c>
      <c r="Q14" s="287" t="s">
        <v>341</v>
      </c>
      <c r="R14" s="287" t="s">
        <v>440</v>
      </c>
      <c r="S14" s="279">
        <v>4362780</v>
      </c>
    </row>
    <row r="15" spans="1:20" s="284" customFormat="1" ht="43.5" customHeight="1" x14ac:dyDescent="0.2">
      <c r="A15" s="244">
        <v>8</v>
      </c>
      <c r="B15" s="244" t="s">
        <v>416</v>
      </c>
      <c r="C15" s="285" t="s">
        <v>446</v>
      </c>
      <c r="D15" s="286" t="s">
        <v>421</v>
      </c>
      <c r="E15" s="244">
        <v>16</v>
      </c>
      <c r="F15" s="244" t="s">
        <v>420</v>
      </c>
      <c r="G15" s="244" t="s">
        <v>300</v>
      </c>
      <c r="H15" s="244" t="s">
        <v>34</v>
      </c>
      <c r="I15" s="277" t="s">
        <v>434</v>
      </c>
      <c r="J15" s="277" t="s">
        <v>435</v>
      </c>
      <c r="K15" s="244" t="s">
        <v>37</v>
      </c>
      <c r="L15" s="244" t="s">
        <v>38</v>
      </c>
      <c r="M15" s="278" t="s">
        <v>38</v>
      </c>
      <c r="N15" s="244"/>
      <c r="O15" s="244"/>
      <c r="P15" s="244">
        <v>18</v>
      </c>
      <c r="Q15" s="287" t="s">
        <v>341</v>
      </c>
      <c r="R15" s="287" t="s">
        <v>440</v>
      </c>
      <c r="S15" s="279">
        <v>981380</v>
      </c>
    </row>
    <row r="16" spans="1:20" s="284" customFormat="1" ht="44.25" customHeight="1" x14ac:dyDescent="0.2">
      <c r="A16" s="297">
        <v>9</v>
      </c>
      <c r="B16" s="244" t="s">
        <v>447</v>
      </c>
      <c r="C16" s="285" t="s">
        <v>456</v>
      </c>
      <c r="D16" s="286" t="s">
        <v>448</v>
      </c>
      <c r="E16" s="244" t="s">
        <v>144</v>
      </c>
      <c r="F16" s="244" t="s">
        <v>449</v>
      </c>
      <c r="G16" s="244" t="s">
        <v>450</v>
      </c>
      <c r="H16" s="244" t="s">
        <v>34</v>
      </c>
      <c r="I16" s="277">
        <v>12.472217000000001</v>
      </c>
      <c r="J16" s="277">
        <v>101.114642</v>
      </c>
      <c r="K16" s="244" t="s">
        <v>37</v>
      </c>
      <c r="L16" s="244" t="s">
        <v>38</v>
      </c>
      <c r="M16" s="278" t="s">
        <v>38</v>
      </c>
      <c r="N16" s="244"/>
      <c r="O16" s="244"/>
      <c r="P16" s="244">
        <v>25</v>
      </c>
      <c r="Q16" s="287" t="s">
        <v>341</v>
      </c>
      <c r="R16" s="287" t="s">
        <v>440</v>
      </c>
      <c r="S16" s="279">
        <v>412800</v>
      </c>
    </row>
    <row r="17" spans="1:19" s="284" customFormat="1" ht="44.25" customHeight="1" x14ac:dyDescent="0.2">
      <c r="A17" s="244">
        <v>10</v>
      </c>
      <c r="B17" s="244" t="s">
        <v>447</v>
      </c>
      <c r="C17" s="285" t="s">
        <v>457</v>
      </c>
      <c r="D17" s="286" t="s">
        <v>448</v>
      </c>
      <c r="E17" s="244" t="s">
        <v>144</v>
      </c>
      <c r="F17" s="244" t="s">
        <v>449</v>
      </c>
      <c r="G17" s="244" t="s">
        <v>450</v>
      </c>
      <c r="H17" s="244" t="s">
        <v>34</v>
      </c>
      <c r="I17" s="277">
        <v>12.445360000000001</v>
      </c>
      <c r="J17" s="277">
        <v>101.12482</v>
      </c>
      <c r="K17" s="244" t="s">
        <v>37</v>
      </c>
      <c r="L17" s="244" t="s">
        <v>38</v>
      </c>
      <c r="M17" s="278" t="s">
        <v>38</v>
      </c>
      <c r="N17" s="244"/>
      <c r="O17" s="244"/>
      <c r="P17" s="244">
        <v>35</v>
      </c>
      <c r="Q17" s="287" t="s">
        <v>341</v>
      </c>
      <c r="R17" s="287" t="s">
        <v>440</v>
      </c>
      <c r="S17" s="279">
        <v>404200</v>
      </c>
    </row>
    <row r="18" spans="1:19" s="284" customFormat="1" ht="44.25" customHeight="1" x14ac:dyDescent="0.2">
      <c r="A18" s="297">
        <v>11</v>
      </c>
      <c r="B18" s="244" t="s">
        <v>447</v>
      </c>
      <c r="C18" s="285" t="s">
        <v>470</v>
      </c>
      <c r="D18" s="286" t="s">
        <v>448</v>
      </c>
      <c r="E18" s="244" t="s">
        <v>144</v>
      </c>
      <c r="F18" s="244" t="s">
        <v>449</v>
      </c>
      <c r="G18" s="244" t="s">
        <v>450</v>
      </c>
      <c r="H18" s="244" t="s">
        <v>34</v>
      </c>
      <c r="I18" s="277">
        <v>12.450443999999999</v>
      </c>
      <c r="J18" s="277">
        <v>101.125409</v>
      </c>
      <c r="K18" s="244" t="s">
        <v>37</v>
      </c>
      <c r="L18" s="244" t="s">
        <v>38</v>
      </c>
      <c r="M18" s="278" t="s">
        <v>38</v>
      </c>
      <c r="N18" s="244"/>
      <c r="O18" s="244"/>
      <c r="P18" s="244">
        <v>45</v>
      </c>
      <c r="Q18" s="287" t="s">
        <v>341</v>
      </c>
      <c r="R18" s="287" t="s">
        <v>440</v>
      </c>
      <c r="S18" s="279">
        <v>412800</v>
      </c>
    </row>
    <row r="19" spans="1:19" s="284" customFormat="1" ht="43.5" customHeight="1" x14ac:dyDescent="0.2">
      <c r="A19" s="244">
        <v>12</v>
      </c>
      <c r="B19" s="244" t="s">
        <v>447</v>
      </c>
      <c r="C19" s="285" t="s">
        <v>458</v>
      </c>
      <c r="D19" s="286" t="s">
        <v>448</v>
      </c>
      <c r="E19" s="244" t="s">
        <v>144</v>
      </c>
      <c r="F19" s="244" t="s">
        <v>451</v>
      </c>
      <c r="G19" s="244" t="s">
        <v>261</v>
      </c>
      <c r="H19" s="244" t="s">
        <v>34</v>
      </c>
      <c r="I19" s="277">
        <v>12.906509</v>
      </c>
      <c r="J19" s="277">
        <v>101.223102</v>
      </c>
      <c r="K19" s="244" t="s">
        <v>37</v>
      </c>
      <c r="L19" s="244" t="s">
        <v>38</v>
      </c>
      <c r="M19" s="278" t="s">
        <v>38</v>
      </c>
      <c r="N19" s="244"/>
      <c r="O19" s="244"/>
      <c r="P19" s="244">
        <v>22</v>
      </c>
      <c r="Q19" s="287" t="s">
        <v>341</v>
      </c>
      <c r="R19" s="287" t="s">
        <v>440</v>
      </c>
      <c r="S19" s="279">
        <v>303000</v>
      </c>
    </row>
    <row r="20" spans="1:19" s="284" customFormat="1" ht="43.5" customHeight="1" x14ac:dyDescent="0.2">
      <c r="A20" s="297">
        <v>13</v>
      </c>
      <c r="B20" s="244" t="s">
        <v>447</v>
      </c>
      <c r="C20" s="285" t="s">
        <v>459</v>
      </c>
      <c r="D20" s="286" t="s">
        <v>448</v>
      </c>
      <c r="E20" s="244" t="s">
        <v>144</v>
      </c>
      <c r="F20" s="244" t="s">
        <v>451</v>
      </c>
      <c r="G20" s="244" t="s">
        <v>261</v>
      </c>
      <c r="H20" s="244" t="s">
        <v>34</v>
      </c>
      <c r="I20" s="277">
        <v>12.930345000000001</v>
      </c>
      <c r="J20" s="277">
        <v>101.226536</v>
      </c>
      <c r="K20" s="244" t="s">
        <v>37</v>
      </c>
      <c r="L20" s="244" t="s">
        <v>38</v>
      </c>
      <c r="M20" s="278" t="s">
        <v>38</v>
      </c>
      <c r="N20" s="244"/>
      <c r="O20" s="244"/>
      <c r="P20" s="244">
        <v>15</v>
      </c>
      <c r="Q20" s="287" t="s">
        <v>341</v>
      </c>
      <c r="R20" s="287" t="s">
        <v>440</v>
      </c>
      <c r="S20" s="279">
        <v>310000</v>
      </c>
    </row>
    <row r="21" spans="1:19" s="284" customFormat="1" ht="44.25" customHeight="1" x14ac:dyDescent="0.2">
      <c r="A21" s="244">
        <v>14</v>
      </c>
      <c r="B21" s="244" t="s">
        <v>447</v>
      </c>
      <c r="C21" s="285" t="s">
        <v>460</v>
      </c>
      <c r="D21" s="286" t="s">
        <v>448</v>
      </c>
      <c r="E21" s="244" t="s">
        <v>144</v>
      </c>
      <c r="F21" s="244" t="s">
        <v>452</v>
      </c>
      <c r="G21" s="244" t="s">
        <v>261</v>
      </c>
      <c r="H21" s="244" t="s">
        <v>34</v>
      </c>
      <c r="I21" s="277">
        <v>12.957089</v>
      </c>
      <c r="J21" s="277">
        <v>101.20926799999999</v>
      </c>
      <c r="K21" s="244" t="s">
        <v>37</v>
      </c>
      <c r="L21" s="244" t="s">
        <v>38</v>
      </c>
      <c r="M21" s="278" t="s">
        <v>38</v>
      </c>
      <c r="N21" s="244"/>
      <c r="O21" s="244"/>
      <c r="P21" s="244">
        <v>20</v>
      </c>
      <c r="Q21" s="287" t="s">
        <v>341</v>
      </c>
      <c r="R21" s="287" t="s">
        <v>440</v>
      </c>
      <c r="S21" s="279">
        <v>435000</v>
      </c>
    </row>
    <row r="22" spans="1:19" s="284" customFormat="1" ht="44.25" customHeight="1" x14ac:dyDescent="0.2">
      <c r="A22" s="297">
        <v>15</v>
      </c>
      <c r="B22" s="244" t="s">
        <v>447</v>
      </c>
      <c r="C22" s="285" t="s">
        <v>461</v>
      </c>
      <c r="D22" s="286" t="s">
        <v>448</v>
      </c>
      <c r="E22" s="244" t="s">
        <v>144</v>
      </c>
      <c r="F22" s="244" t="s">
        <v>452</v>
      </c>
      <c r="G22" s="244" t="s">
        <v>261</v>
      </c>
      <c r="H22" s="244" t="s">
        <v>34</v>
      </c>
      <c r="I22" s="277">
        <v>12.990246000000001</v>
      </c>
      <c r="J22" s="277">
        <v>101.131264</v>
      </c>
      <c r="K22" s="244" t="s">
        <v>37</v>
      </c>
      <c r="L22" s="244" t="s">
        <v>38</v>
      </c>
      <c r="M22" s="278" t="s">
        <v>38</v>
      </c>
      <c r="N22" s="244"/>
      <c r="O22" s="244"/>
      <c r="P22" s="244">
        <v>40</v>
      </c>
      <c r="Q22" s="287" t="s">
        <v>341</v>
      </c>
      <c r="R22" s="287" t="s">
        <v>440</v>
      </c>
      <c r="S22" s="279">
        <v>208800</v>
      </c>
    </row>
    <row r="23" spans="1:19" s="284" customFormat="1" ht="44.25" customHeight="1" x14ac:dyDescent="0.2">
      <c r="A23" s="244">
        <v>16</v>
      </c>
      <c r="B23" s="244" t="s">
        <v>447</v>
      </c>
      <c r="C23" s="285" t="s">
        <v>462</v>
      </c>
      <c r="D23" s="286" t="s">
        <v>448</v>
      </c>
      <c r="E23" s="244" t="s">
        <v>144</v>
      </c>
      <c r="F23" s="244" t="s">
        <v>157</v>
      </c>
      <c r="G23" s="244" t="s">
        <v>157</v>
      </c>
      <c r="H23" s="244" t="s">
        <v>34</v>
      </c>
      <c r="I23" s="277">
        <v>12.731213</v>
      </c>
      <c r="J23" s="277">
        <v>101.099001</v>
      </c>
      <c r="K23" s="244" t="s">
        <v>37</v>
      </c>
      <c r="L23" s="244" t="s">
        <v>38</v>
      </c>
      <c r="M23" s="278" t="s">
        <v>38</v>
      </c>
      <c r="N23" s="244"/>
      <c r="O23" s="244"/>
      <c r="P23" s="244">
        <v>25</v>
      </c>
      <c r="Q23" s="287" t="s">
        <v>341</v>
      </c>
      <c r="R23" s="287" t="s">
        <v>440</v>
      </c>
      <c r="S23" s="279">
        <v>233400</v>
      </c>
    </row>
    <row r="24" spans="1:19" s="284" customFormat="1" ht="43.5" customHeight="1" x14ac:dyDescent="0.2">
      <c r="A24" s="297">
        <v>17</v>
      </c>
      <c r="B24" s="244" t="s">
        <v>447</v>
      </c>
      <c r="C24" s="285" t="s">
        <v>463</v>
      </c>
      <c r="D24" s="286" t="s">
        <v>448</v>
      </c>
      <c r="E24" s="244" t="s">
        <v>144</v>
      </c>
      <c r="F24" s="244" t="s">
        <v>157</v>
      </c>
      <c r="G24" s="244" t="s">
        <v>157</v>
      </c>
      <c r="H24" s="244" t="s">
        <v>34</v>
      </c>
      <c r="I24" s="277">
        <v>12.727601</v>
      </c>
      <c r="J24" s="277">
        <v>101.091691</v>
      </c>
      <c r="K24" s="244" t="s">
        <v>37</v>
      </c>
      <c r="L24" s="244" t="s">
        <v>38</v>
      </c>
      <c r="M24" s="278" t="s">
        <v>38</v>
      </c>
      <c r="N24" s="244"/>
      <c r="O24" s="244"/>
      <c r="P24" s="244">
        <v>30</v>
      </c>
      <c r="Q24" s="287" t="s">
        <v>341</v>
      </c>
      <c r="R24" s="287" t="s">
        <v>440</v>
      </c>
      <c r="S24" s="279">
        <v>498800</v>
      </c>
    </row>
    <row r="25" spans="1:19" s="284" customFormat="1" ht="43.5" customHeight="1" x14ac:dyDescent="0.2">
      <c r="A25" s="244">
        <v>18</v>
      </c>
      <c r="B25" s="244" t="s">
        <v>447</v>
      </c>
      <c r="C25" s="285" t="s">
        <v>464</v>
      </c>
      <c r="D25" s="286" t="s">
        <v>448</v>
      </c>
      <c r="E25" s="244" t="s">
        <v>144</v>
      </c>
      <c r="F25" s="244" t="s">
        <v>156</v>
      </c>
      <c r="G25" s="244" t="s">
        <v>157</v>
      </c>
      <c r="H25" s="244" t="s">
        <v>34</v>
      </c>
      <c r="I25" s="277">
        <v>12.738429</v>
      </c>
      <c r="J25" s="277">
        <v>101.46652</v>
      </c>
      <c r="K25" s="244" t="s">
        <v>37</v>
      </c>
      <c r="L25" s="244" t="s">
        <v>38</v>
      </c>
      <c r="M25" s="278" t="s">
        <v>38</v>
      </c>
      <c r="N25" s="244" t="s">
        <v>144</v>
      </c>
      <c r="O25" s="244" t="s">
        <v>144</v>
      </c>
      <c r="P25" s="244">
        <v>28</v>
      </c>
      <c r="Q25" s="287" t="s">
        <v>341</v>
      </c>
      <c r="R25" s="287" t="s">
        <v>440</v>
      </c>
      <c r="S25" s="279">
        <v>365400</v>
      </c>
    </row>
    <row r="26" spans="1:19" s="284" customFormat="1" ht="43.5" customHeight="1" x14ac:dyDescent="0.2">
      <c r="A26" s="297">
        <v>19</v>
      </c>
      <c r="B26" s="244" t="s">
        <v>447</v>
      </c>
      <c r="C26" s="285" t="s">
        <v>465</v>
      </c>
      <c r="D26" s="286" t="s">
        <v>448</v>
      </c>
      <c r="E26" s="244" t="s">
        <v>144</v>
      </c>
      <c r="F26" s="244" t="s">
        <v>156</v>
      </c>
      <c r="G26" s="244" t="s">
        <v>157</v>
      </c>
      <c r="H26" s="244" t="s">
        <v>34</v>
      </c>
      <c r="I26" s="277">
        <v>12.737693</v>
      </c>
      <c r="J26" s="277">
        <v>101.04702399999999</v>
      </c>
      <c r="K26" s="244" t="s">
        <v>37</v>
      </c>
      <c r="L26" s="244" t="s">
        <v>38</v>
      </c>
      <c r="M26" s="278" t="s">
        <v>38</v>
      </c>
      <c r="N26" s="244" t="s">
        <v>144</v>
      </c>
      <c r="O26" s="244" t="s">
        <v>144</v>
      </c>
      <c r="P26" s="244">
        <v>16</v>
      </c>
      <c r="Q26" s="287" t="s">
        <v>341</v>
      </c>
      <c r="R26" s="287" t="s">
        <v>440</v>
      </c>
      <c r="S26" s="279">
        <v>261000</v>
      </c>
    </row>
    <row r="27" spans="1:19" s="284" customFormat="1" ht="43.5" customHeight="1" x14ac:dyDescent="0.2">
      <c r="A27" s="244">
        <v>20</v>
      </c>
      <c r="B27" s="244" t="s">
        <v>447</v>
      </c>
      <c r="C27" s="285" t="s">
        <v>473</v>
      </c>
      <c r="D27" s="286" t="s">
        <v>448</v>
      </c>
      <c r="E27" s="244" t="s">
        <v>144</v>
      </c>
      <c r="F27" s="244" t="s">
        <v>453</v>
      </c>
      <c r="G27" s="244" t="s">
        <v>300</v>
      </c>
      <c r="H27" s="244" t="s">
        <v>34</v>
      </c>
      <c r="I27" s="277">
        <v>12.774221000000001</v>
      </c>
      <c r="J27" s="277">
        <v>101.117347</v>
      </c>
      <c r="K27" s="244" t="s">
        <v>37</v>
      </c>
      <c r="L27" s="244" t="s">
        <v>38</v>
      </c>
      <c r="M27" s="278" t="s">
        <v>38</v>
      </c>
      <c r="N27" s="244" t="s">
        <v>144</v>
      </c>
      <c r="O27" s="244" t="s">
        <v>144</v>
      </c>
      <c r="P27" s="244">
        <v>10</v>
      </c>
      <c r="Q27" s="287" t="s">
        <v>341</v>
      </c>
      <c r="R27" s="287" t="s">
        <v>440</v>
      </c>
      <c r="S27" s="279">
        <v>147900</v>
      </c>
    </row>
    <row r="28" spans="1:19" s="284" customFormat="1" ht="44.25" customHeight="1" x14ac:dyDescent="0.2">
      <c r="A28" s="297">
        <v>21</v>
      </c>
      <c r="B28" s="244" t="s">
        <v>447</v>
      </c>
      <c r="C28" s="285" t="s">
        <v>474</v>
      </c>
      <c r="D28" s="286" t="s">
        <v>448</v>
      </c>
      <c r="E28" s="244" t="s">
        <v>144</v>
      </c>
      <c r="F28" s="244" t="s">
        <v>453</v>
      </c>
      <c r="G28" s="244" t="s">
        <v>300</v>
      </c>
      <c r="H28" s="244" t="s">
        <v>34</v>
      </c>
      <c r="I28" s="277">
        <v>12.771515000000001</v>
      </c>
      <c r="J28" s="277">
        <v>101.122646</v>
      </c>
      <c r="K28" s="244" t="s">
        <v>37</v>
      </c>
      <c r="L28" s="244" t="s">
        <v>38</v>
      </c>
      <c r="M28" s="278" t="s">
        <v>38</v>
      </c>
      <c r="N28" s="244" t="s">
        <v>144</v>
      </c>
      <c r="O28" s="244" t="s">
        <v>144</v>
      </c>
      <c r="P28" s="244">
        <v>18</v>
      </c>
      <c r="Q28" s="287" t="s">
        <v>341</v>
      </c>
      <c r="R28" s="287" t="s">
        <v>440</v>
      </c>
      <c r="S28" s="279">
        <v>145000</v>
      </c>
    </row>
    <row r="29" spans="1:19" s="284" customFormat="1" ht="44.25" customHeight="1" x14ac:dyDescent="0.2">
      <c r="A29" s="244">
        <v>22</v>
      </c>
      <c r="B29" s="244" t="s">
        <v>447</v>
      </c>
      <c r="C29" s="285" t="s">
        <v>466</v>
      </c>
      <c r="D29" s="286" t="s">
        <v>448</v>
      </c>
      <c r="E29" s="244" t="s">
        <v>144</v>
      </c>
      <c r="F29" s="244" t="s">
        <v>454</v>
      </c>
      <c r="G29" s="244" t="s">
        <v>157</v>
      </c>
      <c r="H29" s="244" t="s">
        <v>34</v>
      </c>
      <c r="I29" s="277">
        <v>12.707617000000001</v>
      </c>
      <c r="J29" s="277">
        <v>101.048817</v>
      </c>
      <c r="K29" s="244" t="s">
        <v>37</v>
      </c>
      <c r="L29" s="244" t="s">
        <v>38</v>
      </c>
      <c r="M29" s="278" t="s">
        <v>38</v>
      </c>
      <c r="N29" s="244" t="s">
        <v>144</v>
      </c>
      <c r="O29" s="244" t="s">
        <v>144</v>
      </c>
      <c r="P29" s="244">
        <v>10</v>
      </c>
      <c r="Q29" s="287" t="s">
        <v>341</v>
      </c>
      <c r="R29" s="287" t="s">
        <v>440</v>
      </c>
      <c r="S29" s="279">
        <v>399000</v>
      </c>
    </row>
    <row r="30" spans="1:19" s="284" customFormat="1" ht="44.25" customHeight="1" x14ac:dyDescent="0.2">
      <c r="A30" s="297">
        <v>23</v>
      </c>
      <c r="B30" s="244" t="s">
        <v>447</v>
      </c>
      <c r="C30" s="285" t="s">
        <v>467</v>
      </c>
      <c r="D30" s="286" t="s">
        <v>448</v>
      </c>
      <c r="E30" s="244" t="s">
        <v>144</v>
      </c>
      <c r="F30" s="244" t="s">
        <v>450</v>
      </c>
      <c r="G30" s="244" t="s">
        <v>450</v>
      </c>
      <c r="H30" s="244" t="s">
        <v>34</v>
      </c>
      <c r="I30" s="277">
        <v>12.510223</v>
      </c>
      <c r="J30" s="277">
        <v>101.100427</v>
      </c>
      <c r="K30" s="244" t="s">
        <v>37</v>
      </c>
      <c r="L30" s="244" t="s">
        <v>38</v>
      </c>
      <c r="M30" s="278" t="s">
        <v>38</v>
      </c>
      <c r="N30" s="244" t="s">
        <v>144</v>
      </c>
      <c r="O30" s="244" t="s">
        <v>144</v>
      </c>
      <c r="P30" s="244">
        <v>30</v>
      </c>
      <c r="Q30" s="287" t="s">
        <v>341</v>
      </c>
      <c r="R30" s="287" t="s">
        <v>440</v>
      </c>
      <c r="S30" s="279">
        <v>255200</v>
      </c>
    </row>
    <row r="31" spans="1:19" s="284" customFormat="1" ht="43.5" customHeight="1" x14ac:dyDescent="0.2">
      <c r="A31" s="244">
        <v>24</v>
      </c>
      <c r="B31" s="244" t="s">
        <v>447</v>
      </c>
      <c r="C31" s="285" t="s">
        <v>468</v>
      </c>
      <c r="D31" s="286" t="s">
        <v>448</v>
      </c>
      <c r="E31" s="244" t="s">
        <v>144</v>
      </c>
      <c r="F31" s="244" t="s">
        <v>450</v>
      </c>
      <c r="G31" s="244" t="s">
        <v>450</v>
      </c>
      <c r="H31" s="244" t="s">
        <v>34</v>
      </c>
      <c r="I31" s="277">
        <v>12.510158000000001</v>
      </c>
      <c r="J31" s="277">
        <v>101.100979</v>
      </c>
      <c r="K31" s="244" t="s">
        <v>37</v>
      </c>
      <c r="L31" s="244" t="s">
        <v>38</v>
      </c>
      <c r="M31" s="278" t="s">
        <v>38</v>
      </c>
      <c r="N31" s="244" t="s">
        <v>144</v>
      </c>
      <c r="O31" s="244" t="s">
        <v>144</v>
      </c>
      <c r="P31" s="244">
        <v>35</v>
      </c>
      <c r="Q31" s="287" t="s">
        <v>341</v>
      </c>
      <c r="R31" s="287" t="s">
        <v>440</v>
      </c>
      <c r="S31" s="279">
        <v>278400</v>
      </c>
    </row>
    <row r="32" spans="1:19" s="284" customFormat="1" ht="43.5" customHeight="1" x14ac:dyDescent="0.2">
      <c r="A32" s="297">
        <v>25</v>
      </c>
      <c r="B32" s="244" t="s">
        <v>447</v>
      </c>
      <c r="C32" s="285" t="s">
        <v>472</v>
      </c>
      <c r="D32" s="286" t="s">
        <v>448</v>
      </c>
      <c r="E32" s="244" t="s">
        <v>144</v>
      </c>
      <c r="F32" s="244" t="s">
        <v>455</v>
      </c>
      <c r="G32" s="244" t="s">
        <v>300</v>
      </c>
      <c r="H32" s="244" t="s">
        <v>34</v>
      </c>
      <c r="I32" s="277">
        <v>12.73677</v>
      </c>
      <c r="J32" s="277">
        <v>101.135766</v>
      </c>
      <c r="K32" s="244" t="s">
        <v>37</v>
      </c>
      <c r="L32" s="244" t="s">
        <v>38</v>
      </c>
      <c r="M32" s="278" t="s">
        <v>38</v>
      </c>
      <c r="N32" s="244" t="s">
        <v>144</v>
      </c>
      <c r="O32" s="244" t="s">
        <v>144</v>
      </c>
      <c r="P32" s="244">
        <v>5</v>
      </c>
      <c r="Q32" s="287" t="s">
        <v>341</v>
      </c>
      <c r="R32" s="287" t="s">
        <v>440</v>
      </c>
      <c r="S32" s="279">
        <v>435000</v>
      </c>
    </row>
    <row r="33" spans="1:19" s="284" customFormat="1" ht="43.5" customHeight="1" x14ac:dyDescent="0.2">
      <c r="A33" s="244">
        <v>26</v>
      </c>
      <c r="B33" s="244" t="s">
        <v>447</v>
      </c>
      <c r="C33" s="285" t="s">
        <v>471</v>
      </c>
      <c r="D33" s="286" t="s">
        <v>448</v>
      </c>
      <c r="E33" s="244" t="s">
        <v>144</v>
      </c>
      <c r="F33" s="244" t="s">
        <v>455</v>
      </c>
      <c r="G33" s="244" t="s">
        <v>300</v>
      </c>
      <c r="H33" s="244" t="s">
        <v>34</v>
      </c>
      <c r="I33" s="277">
        <v>12.72808</v>
      </c>
      <c r="J33" s="277">
        <v>101.157889</v>
      </c>
      <c r="K33" s="244" t="s">
        <v>37</v>
      </c>
      <c r="L33" s="244" t="s">
        <v>38</v>
      </c>
      <c r="M33" s="278" t="s">
        <v>38</v>
      </c>
      <c r="N33" s="244" t="s">
        <v>144</v>
      </c>
      <c r="O33" s="244" t="s">
        <v>144</v>
      </c>
      <c r="P33" s="244">
        <v>10</v>
      </c>
      <c r="Q33" s="287" t="s">
        <v>341</v>
      </c>
      <c r="R33" s="287" t="s">
        <v>440</v>
      </c>
      <c r="S33" s="279">
        <v>203000</v>
      </c>
    </row>
    <row r="34" spans="1:19" s="111" customFormat="1" ht="24" customHeight="1" x14ac:dyDescent="0.2">
      <c r="A34" s="280"/>
      <c r="B34" s="280"/>
      <c r="C34" s="571" t="s">
        <v>469</v>
      </c>
      <c r="D34" s="571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2"/>
      <c r="R34" s="282"/>
      <c r="S34" s="281">
        <f>SUM(S8:S33)</f>
        <v>14701000</v>
      </c>
    </row>
    <row r="35" spans="1:19" x14ac:dyDescent="0.5">
      <c r="S35" s="276" t="s">
        <v>304</v>
      </c>
    </row>
  </sheetData>
  <mergeCells count="28">
    <mergeCell ref="A1:S1"/>
    <mergeCell ref="A2:S2"/>
    <mergeCell ref="C34:D34"/>
    <mergeCell ref="L6:L7"/>
    <mergeCell ref="M6:M7"/>
    <mergeCell ref="N6:N7"/>
    <mergeCell ref="O6:O7"/>
    <mergeCell ref="P6:P7"/>
    <mergeCell ref="N3:P5"/>
    <mergeCell ref="Q3:S4"/>
    <mergeCell ref="E4:H5"/>
    <mergeCell ref="I4:J5"/>
    <mergeCell ref="Q5:Q6"/>
    <mergeCell ref="R5:R6"/>
    <mergeCell ref="S5:S6"/>
    <mergeCell ref="E6:E7"/>
    <mergeCell ref="F6:F7"/>
    <mergeCell ref="G6:G7"/>
    <mergeCell ref="A3:A7"/>
    <mergeCell ref="B3:B7"/>
    <mergeCell ref="C3:C7"/>
    <mergeCell ref="D3:D7"/>
    <mergeCell ref="E3:J3"/>
    <mergeCell ref="K3:M5"/>
    <mergeCell ref="H6:H7"/>
    <mergeCell ref="I6:I7"/>
    <mergeCell ref="J6:J7"/>
    <mergeCell ref="K6:K7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5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85" zoomScaleSheetLayoutView="85" workbookViewId="0">
      <selection activeCell="H17" sqref="H17"/>
    </sheetView>
  </sheetViews>
  <sheetFormatPr defaultColWidth="9" defaultRowHeight="21.75" x14ac:dyDescent="0.5"/>
  <cols>
    <col min="1" max="1" width="6" style="105" customWidth="1"/>
    <col min="2" max="2" width="11.5" style="105" customWidth="1"/>
    <col min="3" max="3" width="30.25" style="105" customWidth="1"/>
    <col min="4" max="4" width="15.25" style="105" customWidth="1"/>
    <col min="5" max="5" width="6.125" style="105" customWidth="1"/>
    <col min="6" max="6" width="8.25" style="105" customWidth="1"/>
    <col min="7" max="7" width="8.5" style="105" customWidth="1"/>
    <col min="8" max="8" width="7.125" style="105" customWidth="1"/>
    <col min="9" max="9" width="9.5" style="105" customWidth="1"/>
    <col min="10" max="10" width="10.75" style="105" customWidth="1"/>
    <col min="11" max="11" width="16.5" style="105" customWidth="1"/>
    <col min="12" max="12" width="10.5" style="105" bestFit="1" customWidth="1"/>
    <col min="13" max="13" width="10.625" style="105" customWidth="1"/>
    <col min="14" max="14" width="7.125" style="105" customWidth="1"/>
    <col min="15" max="15" width="7.75" style="105" customWidth="1"/>
    <col min="16" max="16" width="8.75" style="105" customWidth="1"/>
    <col min="17" max="17" width="8.625" style="105" customWidth="1"/>
    <col min="18" max="18" width="9" style="105" customWidth="1"/>
    <col min="19" max="19" width="11.625" style="105" customWidth="1"/>
    <col min="20" max="16384" width="9" style="105"/>
  </cols>
  <sheetData>
    <row r="1" spans="1:19" ht="24" customHeight="1" x14ac:dyDescent="0.5">
      <c r="A1" s="452" t="s">
        <v>323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</row>
    <row r="2" spans="1:19" ht="24.75" thickBot="1" x14ac:dyDescent="0.55000000000000004">
      <c r="A2" s="602" t="s">
        <v>335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</row>
    <row r="3" spans="1:19" ht="22.5" thickBot="1" x14ac:dyDescent="0.55000000000000004">
      <c r="A3" s="557" t="s">
        <v>2</v>
      </c>
      <c r="B3" s="560" t="s">
        <v>3</v>
      </c>
      <c r="C3" s="563" t="s">
        <v>145</v>
      </c>
      <c r="D3" s="563" t="s">
        <v>4</v>
      </c>
      <c r="E3" s="566" t="s">
        <v>5</v>
      </c>
      <c r="F3" s="567"/>
      <c r="G3" s="567"/>
      <c r="H3" s="567"/>
      <c r="I3" s="567"/>
      <c r="J3" s="568"/>
      <c r="K3" s="545" t="s">
        <v>6</v>
      </c>
      <c r="L3" s="546"/>
      <c r="M3" s="547"/>
      <c r="N3" s="545" t="s">
        <v>7</v>
      </c>
      <c r="O3" s="546"/>
      <c r="P3" s="547"/>
      <c r="Q3" s="578" t="s">
        <v>8</v>
      </c>
      <c r="R3" s="579"/>
      <c r="S3" s="580"/>
    </row>
    <row r="4" spans="1:19" x14ac:dyDescent="0.5">
      <c r="A4" s="558"/>
      <c r="B4" s="561"/>
      <c r="C4" s="564"/>
      <c r="D4" s="564"/>
      <c r="E4" s="584" t="s">
        <v>9</v>
      </c>
      <c r="F4" s="585"/>
      <c r="G4" s="585"/>
      <c r="H4" s="586"/>
      <c r="I4" s="568" t="s">
        <v>10</v>
      </c>
      <c r="J4" s="586"/>
      <c r="K4" s="548"/>
      <c r="L4" s="549"/>
      <c r="M4" s="550"/>
      <c r="N4" s="548"/>
      <c r="O4" s="549"/>
      <c r="P4" s="550"/>
      <c r="Q4" s="581"/>
      <c r="R4" s="582"/>
      <c r="S4" s="583"/>
    </row>
    <row r="5" spans="1:19" x14ac:dyDescent="0.5">
      <c r="A5" s="558"/>
      <c r="B5" s="561"/>
      <c r="C5" s="564"/>
      <c r="D5" s="564"/>
      <c r="E5" s="587"/>
      <c r="F5" s="588"/>
      <c r="G5" s="588"/>
      <c r="H5" s="589"/>
      <c r="I5" s="590"/>
      <c r="J5" s="589"/>
      <c r="K5" s="548"/>
      <c r="L5" s="549"/>
      <c r="M5" s="550"/>
      <c r="N5" s="548"/>
      <c r="O5" s="549"/>
      <c r="P5" s="550"/>
      <c r="Q5" s="603" t="s">
        <v>11</v>
      </c>
      <c r="R5" s="605" t="s">
        <v>12</v>
      </c>
      <c r="S5" s="595" t="s">
        <v>13</v>
      </c>
    </row>
    <row r="6" spans="1:19" x14ac:dyDescent="0.5">
      <c r="A6" s="558"/>
      <c r="B6" s="561"/>
      <c r="C6" s="564"/>
      <c r="D6" s="564"/>
      <c r="E6" s="597" t="s">
        <v>14</v>
      </c>
      <c r="F6" s="553" t="s">
        <v>15</v>
      </c>
      <c r="G6" s="553" t="s">
        <v>16</v>
      </c>
      <c r="H6" s="551" t="s">
        <v>17</v>
      </c>
      <c r="I6" s="553" t="s">
        <v>18</v>
      </c>
      <c r="J6" s="551" t="s">
        <v>19</v>
      </c>
      <c r="K6" s="555" t="s">
        <v>20</v>
      </c>
      <c r="L6" s="572" t="s">
        <v>21</v>
      </c>
      <c r="M6" s="574" t="s">
        <v>22</v>
      </c>
      <c r="N6" s="548" t="s">
        <v>23</v>
      </c>
      <c r="O6" s="576" t="s">
        <v>24</v>
      </c>
      <c r="P6" s="550" t="s">
        <v>25</v>
      </c>
      <c r="Q6" s="604"/>
      <c r="R6" s="606"/>
      <c r="S6" s="596"/>
    </row>
    <row r="7" spans="1:19" ht="33.75" customHeight="1" thickBot="1" x14ac:dyDescent="0.55000000000000004">
      <c r="A7" s="559"/>
      <c r="B7" s="562"/>
      <c r="C7" s="565"/>
      <c r="D7" s="565"/>
      <c r="E7" s="598"/>
      <c r="F7" s="554"/>
      <c r="G7" s="554"/>
      <c r="H7" s="552"/>
      <c r="I7" s="554"/>
      <c r="J7" s="552"/>
      <c r="K7" s="556"/>
      <c r="L7" s="573"/>
      <c r="M7" s="575"/>
      <c r="N7" s="556"/>
      <c r="O7" s="599"/>
      <c r="P7" s="575"/>
      <c r="Q7" s="106" t="s">
        <v>26</v>
      </c>
      <c r="R7" s="107" t="s">
        <v>26</v>
      </c>
      <c r="S7" s="108" t="s">
        <v>27</v>
      </c>
    </row>
    <row r="8" spans="1:19" s="111" customFormat="1" ht="43.5" x14ac:dyDescent="0.2">
      <c r="A8" s="141">
        <v>1</v>
      </c>
      <c r="B8" s="143" t="s">
        <v>345</v>
      </c>
      <c r="C8" s="426" t="s">
        <v>336</v>
      </c>
      <c r="D8" s="425" t="s">
        <v>337</v>
      </c>
      <c r="E8" s="143">
        <v>1</v>
      </c>
      <c r="F8" s="142" t="s">
        <v>338</v>
      </c>
      <c r="G8" s="143" t="s">
        <v>300</v>
      </c>
      <c r="H8" s="142" t="s">
        <v>34</v>
      </c>
      <c r="I8" s="145" t="s">
        <v>339</v>
      </c>
      <c r="J8" s="424" t="s">
        <v>340</v>
      </c>
      <c r="K8" s="420" t="s">
        <v>37</v>
      </c>
      <c r="L8" s="142" t="s">
        <v>38</v>
      </c>
      <c r="M8" s="419" t="s">
        <v>38</v>
      </c>
      <c r="N8" s="415"/>
      <c r="O8" s="149">
        <v>6384</v>
      </c>
      <c r="P8" s="188">
        <v>845</v>
      </c>
      <c r="Q8" s="150" t="s">
        <v>341</v>
      </c>
      <c r="R8" s="151">
        <v>242309</v>
      </c>
      <c r="S8" s="432">
        <v>375000</v>
      </c>
    </row>
    <row r="9" spans="1:19" s="111" customFormat="1" ht="43.5" x14ac:dyDescent="0.2">
      <c r="A9" s="243">
        <v>2</v>
      </c>
      <c r="B9" s="245" t="s">
        <v>345</v>
      </c>
      <c r="C9" s="427" t="s">
        <v>342</v>
      </c>
      <c r="D9" s="416" t="s">
        <v>337</v>
      </c>
      <c r="E9" s="245">
        <v>6</v>
      </c>
      <c r="F9" s="244" t="s">
        <v>338</v>
      </c>
      <c r="G9" s="245" t="s">
        <v>300</v>
      </c>
      <c r="H9" s="244" t="s">
        <v>34</v>
      </c>
      <c r="I9" s="411" t="s">
        <v>343</v>
      </c>
      <c r="J9" s="277" t="s">
        <v>344</v>
      </c>
      <c r="K9" s="421" t="s">
        <v>37</v>
      </c>
      <c r="L9" s="244" t="s">
        <v>38</v>
      </c>
      <c r="M9" s="278" t="s">
        <v>38</v>
      </c>
      <c r="N9" s="416"/>
      <c r="O9" s="252">
        <v>1260</v>
      </c>
      <c r="P9" s="412">
        <v>171</v>
      </c>
      <c r="Q9" s="413" t="s">
        <v>341</v>
      </c>
      <c r="R9" s="254">
        <v>242309</v>
      </c>
      <c r="S9" s="433">
        <v>74000</v>
      </c>
    </row>
    <row r="10" spans="1:19" s="1" customFormat="1" x14ac:dyDescent="0.25">
      <c r="A10" s="356">
        <v>3</v>
      </c>
      <c r="B10" s="245" t="s">
        <v>345</v>
      </c>
      <c r="C10" s="406" t="s">
        <v>120</v>
      </c>
      <c r="D10" s="422" t="s">
        <v>56</v>
      </c>
      <c r="E10" s="422">
        <v>2</v>
      </c>
      <c r="F10" s="407" t="s">
        <v>121</v>
      </c>
      <c r="G10" s="407" t="s">
        <v>122</v>
      </c>
      <c r="H10" s="407" t="s">
        <v>34</v>
      </c>
      <c r="I10" s="422" t="s">
        <v>123</v>
      </c>
      <c r="J10" s="407" t="s">
        <v>124</v>
      </c>
      <c r="K10" s="422" t="s">
        <v>37</v>
      </c>
      <c r="L10" s="407" t="s">
        <v>38</v>
      </c>
      <c r="M10" s="407" t="s">
        <v>38</v>
      </c>
      <c r="N10" s="417">
        <v>1543</v>
      </c>
      <c r="O10" s="408">
        <v>100000</v>
      </c>
      <c r="P10" s="409">
        <v>200</v>
      </c>
      <c r="Q10" s="318">
        <v>23102</v>
      </c>
      <c r="R10" s="318">
        <v>23255</v>
      </c>
      <c r="S10" s="410">
        <v>494000</v>
      </c>
    </row>
    <row r="11" spans="1:19" s="1" customFormat="1" x14ac:dyDescent="0.25">
      <c r="A11" s="321">
        <v>4</v>
      </c>
      <c r="B11" s="245" t="s">
        <v>345</v>
      </c>
      <c r="C11" s="428" t="s">
        <v>125</v>
      </c>
      <c r="D11" s="332" t="s">
        <v>30</v>
      </c>
      <c r="E11" s="423">
        <v>3</v>
      </c>
      <c r="F11" s="332" t="s">
        <v>121</v>
      </c>
      <c r="G11" s="332" t="s">
        <v>122</v>
      </c>
      <c r="H11" s="332" t="s">
        <v>34</v>
      </c>
      <c r="I11" s="423" t="s">
        <v>126</v>
      </c>
      <c r="J11" s="332" t="s">
        <v>127</v>
      </c>
      <c r="K11" s="423" t="s">
        <v>37</v>
      </c>
      <c r="L11" s="332" t="s">
        <v>38</v>
      </c>
      <c r="M11" s="332" t="s">
        <v>38</v>
      </c>
      <c r="N11" s="418">
        <v>8250</v>
      </c>
      <c r="O11" s="335">
        <v>70000</v>
      </c>
      <c r="P11" s="336">
        <v>200</v>
      </c>
      <c r="Q11" s="325">
        <v>23102</v>
      </c>
      <c r="R11" s="325">
        <v>23255</v>
      </c>
      <c r="S11" s="337">
        <v>487000</v>
      </c>
    </row>
    <row r="12" spans="1:19" ht="22.5" thickBot="1" x14ac:dyDescent="0.55000000000000004">
      <c r="A12" s="132"/>
      <c r="B12" s="414"/>
      <c r="C12" s="600" t="s">
        <v>481</v>
      </c>
      <c r="D12" s="601"/>
      <c r="E12" s="414"/>
      <c r="F12" s="135"/>
      <c r="G12" s="414"/>
      <c r="H12" s="135"/>
      <c r="I12" s="429"/>
      <c r="J12" s="430"/>
      <c r="K12" s="431"/>
      <c r="L12" s="414"/>
      <c r="M12" s="135"/>
      <c r="N12" s="414"/>
      <c r="O12" s="133"/>
      <c r="P12" s="135"/>
      <c r="Q12" s="414"/>
      <c r="R12" s="135"/>
      <c r="S12" s="434">
        <f>SUM(S8:S11)</f>
        <v>1430000</v>
      </c>
    </row>
    <row r="13" spans="1:19" ht="24" x14ac:dyDescent="0.55000000000000004">
      <c r="S13" s="137" t="s">
        <v>304</v>
      </c>
    </row>
  </sheetData>
  <mergeCells count="28">
    <mergeCell ref="A1:S1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I4:J5"/>
    <mergeCell ref="Q5:Q6"/>
    <mergeCell ref="R5:R6"/>
    <mergeCell ref="S5:S6"/>
    <mergeCell ref="E6:E7"/>
    <mergeCell ref="P6:P7"/>
    <mergeCell ref="N6:N7"/>
    <mergeCell ref="O6:O7"/>
    <mergeCell ref="C12:D12"/>
    <mergeCell ref="J6:J7"/>
    <mergeCell ref="K6:K7"/>
    <mergeCell ref="L6:L7"/>
    <mergeCell ref="M6:M7"/>
    <mergeCell ref="F6:F7"/>
    <mergeCell ref="G6:G7"/>
    <mergeCell ref="H6:H7"/>
    <mergeCell ref="I6:I7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6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WhiteSpace="0" view="pageBreakPreview" zoomScale="85" zoomScaleNormal="70" zoomScaleSheetLayoutView="85" zoomScalePageLayoutView="81" workbookViewId="0">
      <selection activeCell="C14" sqref="C14"/>
    </sheetView>
  </sheetViews>
  <sheetFormatPr defaultRowHeight="14.25" x14ac:dyDescent="0.2"/>
  <cols>
    <col min="1" max="1" width="5.875" customWidth="1"/>
    <col min="2" max="2" width="12.75" style="354" customWidth="1"/>
    <col min="3" max="3" width="32.5" customWidth="1"/>
    <col min="4" max="4" width="17.625" customWidth="1"/>
    <col min="5" max="5" width="7" customWidth="1"/>
    <col min="6" max="6" width="10.875" customWidth="1"/>
    <col min="7" max="7" width="9.875" customWidth="1"/>
    <col min="9" max="9" width="14.125" customWidth="1"/>
    <col min="10" max="10" width="15.25" customWidth="1"/>
    <col min="11" max="11" width="14.625" customWidth="1"/>
    <col min="12" max="12" width="11.375" customWidth="1"/>
    <col min="13" max="13" width="8.875" customWidth="1"/>
    <col min="14" max="14" width="8.375" customWidth="1"/>
    <col min="15" max="15" width="9.5" customWidth="1"/>
    <col min="16" max="16" width="8.375" customWidth="1"/>
    <col min="17" max="18" width="8.875" customWidth="1"/>
    <col min="19" max="19" width="12.5" customWidth="1"/>
    <col min="20" max="20" width="9.125" hidden="1" customWidth="1"/>
  </cols>
  <sheetData>
    <row r="1" spans="1:20" ht="25.5" customHeight="1" x14ac:dyDescent="0.2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</row>
    <row r="2" spans="1:20" ht="25.5" customHeight="1" thickBot="1" x14ac:dyDescent="0.25">
      <c r="A2" s="453" t="s">
        <v>478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3" spans="1:20" s="1" customFormat="1" ht="21.75" x14ac:dyDescent="0.25">
      <c r="A3" s="454" t="s">
        <v>2</v>
      </c>
      <c r="B3" s="457" t="s">
        <v>3</v>
      </c>
      <c r="C3" s="460" t="s">
        <v>145</v>
      </c>
      <c r="D3" s="460" t="s">
        <v>4</v>
      </c>
      <c r="E3" s="463" t="s">
        <v>5</v>
      </c>
      <c r="F3" s="463"/>
      <c r="G3" s="463"/>
      <c r="H3" s="463"/>
      <c r="I3" s="463"/>
      <c r="J3" s="463"/>
      <c r="K3" s="464" t="s">
        <v>6</v>
      </c>
      <c r="L3" s="464"/>
      <c r="M3" s="464"/>
      <c r="N3" s="464" t="s">
        <v>7</v>
      </c>
      <c r="O3" s="464"/>
      <c r="P3" s="464"/>
      <c r="Q3" s="465" t="s">
        <v>8</v>
      </c>
      <c r="R3" s="465"/>
      <c r="S3" s="466"/>
    </row>
    <row r="4" spans="1:20" s="1" customFormat="1" ht="18" x14ac:dyDescent="0.25">
      <c r="A4" s="455"/>
      <c r="B4" s="458"/>
      <c r="C4" s="461"/>
      <c r="D4" s="461"/>
      <c r="E4" s="448" t="s">
        <v>9</v>
      </c>
      <c r="F4" s="448"/>
      <c r="G4" s="448"/>
      <c r="H4" s="448"/>
      <c r="I4" s="448" t="s">
        <v>10</v>
      </c>
      <c r="J4" s="448"/>
      <c r="K4" s="445"/>
      <c r="L4" s="445"/>
      <c r="M4" s="445"/>
      <c r="N4" s="445"/>
      <c r="O4" s="445"/>
      <c r="P4" s="445"/>
      <c r="Q4" s="467"/>
      <c r="R4" s="467"/>
      <c r="S4" s="468"/>
    </row>
    <row r="5" spans="1:20" s="1" customFormat="1" ht="15.75" customHeight="1" x14ac:dyDescent="0.25">
      <c r="A5" s="455"/>
      <c r="B5" s="458"/>
      <c r="C5" s="461"/>
      <c r="D5" s="461"/>
      <c r="E5" s="448"/>
      <c r="F5" s="448"/>
      <c r="G5" s="448"/>
      <c r="H5" s="448"/>
      <c r="I5" s="448"/>
      <c r="J5" s="448"/>
      <c r="K5" s="445"/>
      <c r="L5" s="445"/>
      <c r="M5" s="445"/>
      <c r="N5" s="445"/>
      <c r="O5" s="445"/>
      <c r="P5" s="445"/>
      <c r="Q5" s="467" t="s">
        <v>11</v>
      </c>
      <c r="R5" s="467" t="s">
        <v>12</v>
      </c>
      <c r="S5" s="468" t="s">
        <v>13</v>
      </c>
    </row>
    <row r="6" spans="1:20" s="1" customFormat="1" ht="23.25" customHeight="1" x14ac:dyDescent="0.25">
      <c r="A6" s="455"/>
      <c r="B6" s="458"/>
      <c r="C6" s="461"/>
      <c r="D6" s="461"/>
      <c r="E6" s="448" t="s">
        <v>14</v>
      </c>
      <c r="F6" s="448" t="s">
        <v>15</v>
      </c>
      <c r="G6" s="448" t="s">
        <v>16</v>
      </c>
      <c r="H6" s="448" t="s">
        <v>17</v>
      </c>
      <c r="I6" s="448" t="s">
        <v>18</v>
      </c>
      <c r="J6" s="448" t="s">
        <v>19</v>
      </c>
      <c r="K6" s="450" t="s">
        <v>20</v>
      </c>
      <c r="L6" s="445" t="s">
        <v>21</v>
      </c>
      <c r="M6" s="445" t="s">
        <v>22</v>
      </c>
      <c r="N6" s="445" t="s">
        <v>23</v>
      </c>
      <c r="O6" s="445" t="s">
        <v>24</v>
      </c>
      <c r="P6" s="445" t="s">
        <v>25</v>
      </c>
      <c r="Q6" s="467"/>
      <c r="R6" s="467"/>
      <c r="S6" s="468"/>
    </row>
    <row r="7" spans="1:20" s="1" customFormat="1" ht="47.25" customHeight="1" thickBot="1" x14ac:dyDescent="0.3">
      <c r="A7" s="608"/>
      <c r="B7" s="609"/>
      <c r="C7" s="610"/>
      <c r="D7" s="610"/>
      <c r="E7" s="607"/>
      <c r="F7" s="607"/>
      <c r="G7" s="607"/>
      <c r="H7" s="607"/>
      <c r="I7" s="607"/>
      <c r="J7" s="607"/>
      <c r="K7" s="451"/>
      <c r="L7" s="450"/>
      <c r="M7" s="450"/>
      <c r="N7" s="450"/>
      <c r="O7" s="450"/>
      <c r="P7" s="450"/>
      <c r="Q7" s="312" t="s">
        <v>26</v>
      </c>
      <c r="R7" s="312" t="s">
        <v>26</v>
      </c>
      <c r="S7" s="313" t="s">
        <v>27</v>
      </c>
    </row>
    <row r="8" spans="1:20" s="1" customFormat="1" ht="21.75" x14ac:dyDescent="0.25">
      <c r="A8" s="314">
        <v>1</v>
      </c>
      <c r="B8" s="315" t="s">
        <v>479</v>
      </c>
      <c r="C8" s="316" t="s">
        <v>43</v>
      </c>
      <c r="D8" s="315" t="s">
        <v>30</v>
      </c>
      <c r="E8" s="315">
        <v>5</v>
      </c>
      <c r="F8" s="315" t="s">
        <v>40</v>
      </c>
      <c r="G8" s="315" t="s">
        <v>33</v>
      </c>
      <c r="H8" s="315" t="s">
        <v>34</v>
      </c>
      <c r="I8" s="315" t="s">
        <v>44</v>
      </c>
      <c r="J8" s="315" t="s">
        <v>45</v>
      </c>
      <c r="K8" s="315" t="s">
        <v>37</v>
      </c>
      <c r="L8" s="315" t="s">
        <v>38</v>
      </c>
      <c r="M8" s="315" t="s">
        <v>38</v>
      </c>
      <c r="N8" s="2">
        <v>1550</v>
      </c>
      <c r="O8" s="2">
        <v>70000</v>
      </c>
      <c r="P8" s="317">
        <v>219</v>
      </c>
      <c r="Q8" s="318">
        <v>23102</v>
      </c>
      <c r="R8" s="318">
        <v>23255</v>
      </c>
      <c r="S8" s="319">
        <v>480000</v>
      </c>
      <c r="T8" s="320"/>
    </row>
    <row r="9" spans="1:20" s="1" customFormat="1" ht="21.75" x14ac:dyDescent="0.25">
      <c r="A9" s="321">
        <v>2</v>
      </c>
      <c r="B9" s="322" t="s">
        <v>479</v>
      </c>
      <c r="C9" s="323" t="s">
        <v>49</v>
      </c>
      <c r="D9" s="322" t="s">
        <v>30</v>
      </c>
      <c r="E9" s="322">
        <v>2</v>
      </c>
      <c r="F9" s="322" t="s">
        <v>32</v>
      </c>
      <c r="G9" s="322" t="s">
        <v>33</v>
      </c>
      <c r="H9" s="322" t="s">
        <v>34</v>
      </c>
      <c r="I9" s="322" t="s">
        <v>50</v>
      </c>
      <c r="J9" s="322" t="s">
        <v>51</v>
      </c>
      <c r="K9" s="322" t="s">
        <v>37</v>
      </c>
      <c r="L9" s="322" t="s">
        <v>38</v>
      </c>
      <c r="M9" s="322" t="s">
        <v>38</v>
      </c>
      <c r="N9" s="4">
        <v>1550</v>
      </c>
      <c r="O9" s="4">
        <v>100000</v>
      </c>
      <c r="P9" s="324">
        <v>219</v>
      </c>
      <c r="Q9" s="325">
        <v>23102</v>
      </c>
      <c r="R9" s="325">
        <v>23255</v>
      </c>
      <c r="S9" s="326">
        <v>486000</v>
      </c>
      <c r="T9" s="327"/>
    </row>
    <row r="10" spans="1:20" s="1" customFormat="1" ht="21.75" x14ac:dyDescent="0.5">
      <c r="A10" s="356">
        <v>3</v>
      </c>
      <c r="B10" s="332" t="s">
        <v>479</v>
      </c>
      <c r="C10" s="333" t="s">
        <v>80</v>
      </c>
      <c r="D10" s="332" t="s">
        <v>56</v>
      </c>
      <c r="E10" s="332">
        <v>4</v>
      </c>
      <c r="F10" s="332" t="s">
        <v>81</v>
      </c>
      <c r="G10" s="332" t="s">
        <v>33</v>
      </c>
      <c r="H10" s="332" t="s">
        <v>34</v>
      </c>
      <c r="I10" s="334" t="s">
        <v>82</v>
      </c>
      <c r="J10" s="334" t="s">
        <v>83</v>
      </c>
      <c r="K10" s="332" t="s">
        <v>37</v>
      </c>
      <c r="L10" s="332" t="s">
        <v>38</v>
      </c>
      <c r="M10" s="332" t="s">
        <v>38</v>
      </c>
      <c r="N10" s="335">
        <v>8220</v>
      </c>
      <c r="O10" s="335">
        <v>100000</v>
      </c>
      <c r="P10" s="336">
        <v>400</v>
      </c>
      <c r="Q10" s="325">
        <v>23102</v>
      </c>
      <c r="R10" s="325">
        <v>23255</v>
      </c>
      <c r="S10" s="337">
        <v>233164.7</v>
      </c>
      <c r="T10" s="327"/>
    </row>
    <row r="11" spans="1:20" s="1" customFormat="1" ht="21.75" x14ac:dyDescent="0.5">
      <c r="A11" s="321">
        <v>4</v>
      </c>
      <c r="B11" s="332" t="s">
        <v>479</v>
      </c>
      <c r="C11" s="333" t="s">
        <v>80</v>
      </c>
      <c r="D11" s="332" t="s">
        <v>56</v>
      </c>
      <c r="E11" s="332">
        <v>4</v>
      </c>
      <c r="F11" s="332" t="s">
        <v>81</v>
      </c>
      <c r="G11" s="332" t="s">
        <v>33</v>
      </c>
      <c r="H11" s="332" t="s">
        <v>34</v>
      </c>
      <c r="I11" s="334" t="s">
        <v>84</v>
      </c>
      <c r="J11" s="334" t="s">
        <v>85</v>
      </c>
      <c r="K11" s="332" t="s">
        <v>37</v>
      </c>
      <c r="L11" s="332" t="s">
        <v>38</v>
      </c>
      <c r="M11" s="332" t="s">
        <v>38</v>
      </c>
      <c r="N11" s="335">
        <v>8220</v>
      </c>
      <c r="O11" s="335">
        <v>100000</v>
      </c>
      <c r="P11" s="336">
        <v>300</v>
      </c>
      <c r="Q11" s="325">
        <v>23102</v>
      </c>
      <c r="R11" s="325">
        <v>23255</v>
      </c>
      <c r="S11" s="337">
        <v>233164.7</v>
      </c>
      <c r="T11" s="327"/>
    </row>
    <row r="12" spans="1:20" s="1" customFormat="1" ht="21.75" x14ac:dyDescent="0.25">
      <c r="A12" s="356">
        <v>5</v>
      </c>
      <c r="B12" s="322" t="s">
        <v>479</v>
      </c>
      <c r="C12" s="323" t="s">
        <v>52</v>
      </c>
      <c r="D12" s="322" t="s">
        <v>30</v>
      </c>
      <c r="E12" s="322">
        <v>4</v>
      </c>
      <c r="F12" s="322" t="s">
        <v>60</v>
      </c>
      <c r="G12" s="322" t="s">
        <v>33</v>
      </c>
      <c r="H12" s="322" t="s">
        <v>34</v>
      </c>
      <c r="I12" s="322" t="s">
        <v>61</v>
      </c>
      <c r="J12" s="322" t="s">
        <v>62</v>
      </c>
      <c r="K12" s="322" t="s">
        <v>37</v>
      </c>
      <c r="L12" s="322" t="s">
        <v>38</v>
      </c>
      <c r="M12" s="322" t="s">
        <v>38</v>
      </c>
      <c r="N12" s="4">
        <v>950</v>
      </c>
      <c r="O12" s="4">
        <v>70000</v>
      </c>
      <c r="P12" s="324">
        <v>152</v>
      </c>
      <c r="Q12" s="325">
        <v>23102</v>
      </c>
      <c r="R12" s="325">
        <v>23255</v>
      </c>
      <c r="S12" s="341">
        <v>157500</v>
      </c>
      <c r="T12" s="327"/>
    </row>
    <row r="13" spans="1:20" s="1" customFormat="1" ht="21.75" x14ac:dyDescent="0.25">
      <c r="A13" s="321">
        <v>6</v>
      </c>
      <c r="B13" s="322" t="s">
        <v>479</v>
      </c>
      <c r="C13" s="323" t="s">
        <v>46</v>
      </c>
      <c r="D13" s="322" t="s">
        <v>30</v>
      </c>
      <c r="E13" s="322">
        <v>5</v>
      </c>
      <c r="F13" s="322" t="s">
        <v>40</v>
      </c>
      <c r="G13" s="322" t="s">
        <v>33</v>
      </c>
      <c r="H13" s="322" t="s">
        <v>34</v>
      </c>
      <c r="I13" s="322" t="s">
        <v>47</v>
      </c>
      <c r="J13" s="322" t="s">
        <v>48</v>
      </c>
      <c r="K13" s="322" t="s">
        <v>37</v>
      </c>
      <c r="L13" s="322" t="s">
        <v>38</v>
      </c>
      <c r="M13" s="322" t="s">
        <v>38</v>
      </c>
      <c r="N13" s="4">
        <v>1550</v>
      </c>
      <c r="O13" s="4">
        <v>70000</v>
      </c>
      <c r="P13" s="324">
        <v>219</v>
      </c>
      <c r="Q13" s="325">
        <v>23102</v>
      </c>
      <c r="R13" s="325">
        <v>23255</v>
      </c>
      <c r="S13" s="341">
        <v>480000</v>
      </c>
      <c r="T13" s="327"/>
    </row>
    <row r="14" spans="1:20" s="1" customFormat="1" ht="21.75" x14ac:dyDescent="0.25">
      <c r="A14" s="356">
        <v>7</v>
      </c>
      <c r="B14" s="322" t="s">
        <v>479</v>
      </c>
      <c r="C14" s="323" t="s">
        <v>52</v>
      </c>
      <c r="D14" s="322" t="s">
        <v>30</v>
      </c>
      <c r="E14" s="322">
        <v>6</v>
      </c>
      <c r="F14" s="322" t="s">
        <v>32</v>
      </c>
      <c r="G14" s="322" t="s">
        <v>33</v>
      </c>
      <c r="H14" s="322" t="s">
        <v>34</v>
      </c>
      <c r="I14" s="322" t="s">
        <v>53</v>
      </c>
      <c r="J14" s="322" t="s">
        <v>54</v>
      </c>
      <c r="K14" s="322" t="s">
        <v>37</v>
      </c>
      <c r="L14" s="322" t="s">
        <v>38</v>
      </c>
      <c r="M14" s="322" t="s">
        <v>38</v>
      </c>
      <c r="N14" s="4">
        <v>1406</v>
      </c>
      <c r="O14" s="4">
        <v>70000</v>
      </c>
      <c r="P14" s="324">
        <v>164</v>
      </c>
      <c r="Q14" s="325">
        <v>23102</v>
      </c>
      <c r="R14" s="325">
        <v>23255</v>
      </c>
      <c r="S14" s="341">
        <v>273500</v>
      </c>
      <c r="T14" s="327"/>
    </row>
    <row r="15" spans="1:20" s="1" customFormat="1" ht="20.25" customHeight="1" x14ac:dyDescent="0.5">
      <c r="A15" s="321">
        <v>8</v>
      </c>
      <c r="B15" s="332" t="s">
        <v>479</v>
      </c>
      <c r="C15" s="333" t="s">
        <v>80</v>
      </c>
      <c r="D15" s="332" t="s">
        <v>56</v>
      </c>
      <c r="E15" s="332">
        <v>5</v>
      </c>
      <c r="F15" s="332" t="s">
        <v>81</v>
      </c>
      <c r="G15" s="332" t="s">
        <v>33</v>
      </c>
      <c r="H15" s="332" t="s">
        <v>34</v>
      </c>
      <c r="I15" s="334" t="s">
        <v>476</v>
      </c>
      <c r="J15" s="334" t="s">
        <v>86</v>
      </c>
      <c r="K15" s="332" t="s">
        <v>37</v>
      </c>
      <c r="L15" s="332" t="s">
        <v>38</v>
      </c>
      <c r="M15" s="332" t="s">
        <v>38</v>
      </c>
      <c r="N15" s="335">
        <v>8220</v>
      </c>
      <c r="O15" s="335">
        <v>100000</v>
      </c>
      <c r="P15" s="336">
        <v>500</v>
      </c>
      <c r="Q15" s="325">
        <v>23102</v>
      </c>
      <c r="R15" s="325">
        <v>23255</v>
      </c>
      <c r="S15" s="337">
        <v>233164.7</v>
      </c>
      <c r="T15" s="327"/>
    </row>
    <row r="16" spans="1:20" s="1" customFormat="1" ht="21.75" x14ac:dyDescent="0.5">
      <c r="A16" s="356">
        <v>9</v>
      </c>
      <c r="B16" s="332" t="s">
        <v>479</v>
      </c>
      <c r="C16" s="333" t="s">
        <v>80</v>
      </c>
      <c r="D16" s="332" t="s">
        <v>56</v>
      </c>
      <c r="E16" s="332">
        <v>5</v>
      </c>
      <c r="F16" s="332" t="s">
        <v>81</v>
      </c>
      <c r="G16" s="332" t="s">
        <v>33</v>
      </c>
      <c r="H16" s="332" t="s">
        <v>34</v>
      </c>
      <c r="I16" s="334" t="s">
        <v>87</v>
      </c>
      <c r="J16" s="334" t="s">
        <v>88</v>
      </c>
      <c r="K16" s="332" t="s">
        <v>37</v>
      </c>
      <c r="L16" s="332" t="s">
        <v>38</v>
      </c>
      <c r="M16" s="332" t="s">
        <v>38</v>
      </c>
      <c r="N16" s="335">
        <v>8220</v>
      </c>
      <c r="O16" s="335">
        <v>100000</v>
      </c>
      <c r="P16" s="336">
        <v>500</v>
      </c>
      <c r="Q16" s="325">
        <v>23102</v>
      </c>
      <c r="R16" s="325">
        <v>23255</v>
      </c>
      <c r="S16" s="337">
        <v>233164.7</v>
      </c>
      <c r="T16" s="327"/>
    </row>
    <row r="17" spans="1:20" s="1" customFormat="1" ht="21.75" x14ac:dyDescent="0.5">
      <c r="A17" s="357">
        <v>10</v>
      </c>
      <c r="B17" s="332" t="s">
        <v>479</v>
      </c>
      <c r="C17" s="333" t="s">
        <v>80</v>
      </c>
      <c r="D17" s="332" t="s">
        <v>56</v>
      </c>
      <c r="E17" s="332">
        <v>7</v>
      </c>
      <c r="F17" s="332" t="s">
        <v>81</v>
      </c>
      <c r="G17" s="332" t="s">
        <v>33</v>
      </c>
      <c r="H17" s="332" t="s">
        <v>34</v>
      </c>
      <c r="I17" s="334" t="s">
        <v>89</v>
      </c>
      <c r="J17" s="334" t="s">
        <v>90</v>
      </c>
      <c r="K17" s="332" t="s">
        <v>37</v>
      </c>
      <c r="L17" s="332" t="s">
        <v>38</v>
      </c>
      <c r="M17" s="332" t="s">
        <v>38</v>
      </c>
      <c r="N17" s="335">
        <v>8220</v>
      </c>
      <c r="O17" s="335">
        <v>100000</v>
      </c>
      <c r="P17" s="336">
        <v>500</v>
      </c>
      <c r="Q17" s="325">
        <v>23102</v>
      </c>
      <c r="R17" s="325">
        <v>23255</v>
      </c>
      <c r="S17" s="337">
        <v>233164.7</v>
      </c>
      <c r="T17" s="327"/>
    </row>
    <row r="18" spans="1:20" s="1" customFormat="1" ht="21.75" x14ac:dyDescent="0.5">
      <c r="A18" s="321">
        <v>11</v>
      </c>
      <c r="B18" s="332" t="s">
        <v>479</v>
      </c>
      <c r="C18" s="333" t="s">
        <v>80</v>
      </c>
      <c r="D18" s="332" t="s">
        <v>56</v>
      </c>
      <c r="E18" s="332">
        <v>7</v>
      </c>
      <c r="F18" s="332" t="s">
        <v>81</v>
      </c>
      <c r="G18" s="332" t="s">
        <v>33</v>
      </c>
      <c r="H18" s="332" t="s">
        <v>34</v>
      </c>
      <c r="I18" s="334" t="s">
        <v>91</v>
      </c>
      <c r="J18" s="334" t="s">
        <v>92</v>
      </c>
      <c r="K18" s="332" t="s">
        <v>37</v>
      </c>
      <c r="L18" s="332" t="s">
        <v>38</v>
      </c>
      <c r="M18" s="332" t="s">
        <v>38</v>
      </c>
      <c r="N18" s="335">
        <v>8220</v>
      </c>
      <c r="O18" s="335">
        <v>100000</v>
      </c>
      <c r="P18" s="336">
        <v>500</v>
      </c>
      <c r="Q18" s="325">
        <v>23102</v>
      </c>
      <c r="R18" s="325">
        <v>23255</v>
      </c>
      <c r="S18" s="337">
        <v>233164.7</v>
      </c>
      <c r="T18" s="327"/>
    </row>
    <row r="19" spans="1:20" s="1" customFormat="1" ht="21.75" x14ac:dyDescent="0.5">
      <c r="A19" s="357">
        <v>12</v>
      </c>
      <c r="B19" s="332" t="s">
        <v>479</v>
      </c>
      <c r="C19" s="333" t="s">
        <v>80</v>
      </c>
      <c r="D19" s="332" t="s">
        <v>56</v>
      </c>
      <c r="E19" s="332">
        <v>7</v>
      </c>
      <c r="F19" s="332" t="s">
        <v>81</v>
      </c>
      <c r="G19" s="332" t="s">
        <v>33</v>
      </c>
      <c r="H19" s="332" t="s">
        <v>34</v>
      </c>
      <c r="I19" s="334" t="s">
        <v>93</v>
      </c>
      <c r="J19" s="334" t="s">
        <v>94</v>
      </c>
      <c r="K19" s="332" t="s">
        <v>37</v>
      </c>
      <c r="L19" s="332" t="s">
        <v>38</v>
      </c>
      <c r="M19" s="332" t="s">
        <v>38</v>
      </c>
      <c r="N19" s="335">
        <v>8220</v>
      </c>
      <c r="O19" s="335">
        <v>100000</v>
      </c>
      <c r="P19" s="336">
        <v>500</v>
      </c>
      <c r="Q19" s="325">
        <v>23102</v>
      </c>
      <c r="R19" s="325">
        <v>23255</v>
      </c>
      <c r="S19" s="337">
        <v>233164.7</v>
      </c>
      <c r="T19" s="327"/>
    </row>
    <row r="20" spans="1:20" s="1" customFormat="1" ht="22.5" thickBot="1" x14ac:dyDescent="0.55000000000000004">
      <c r="A20" s="343">
        <v>13</v>
      </c>
      <c r="B20" s="383" t="s">
        <v>479</v>
      </c>
      <c r="C20" s="384" t="s">
        <v>131</v>
      </c>
      <c r="D20" s="383" t="s">
        <v>30</v>
      </c>
      <c r="E20" s="383">
        <v>5</v>
      </c>
      <c r="F20" s="383" t="s">
        <v>132</v>
      </c>
      <c r="G20" s="383" t="s">
        <v>33</v>
      </c>
      <c r="H20" s="383" t="s">
        <v>34</v>
      </c>
      <c r="I20" s="344" t="s">
        <v>133</v>
      </c>
      <c r="J20" s="344" t="s">
        <v>134</v>
      </c>
      <c r="K20" s="385" t="s">
        <v>37</v>
      </c>
      <c r="L20" s="383" t="s">
        <v>38</v>
      </c>
      <c r="M20" s="383" t="s">
        <v>38</v>
      </c>
      <c r="N20" s="386">
        <v>1500</v>
      </c>
      <c r="O20" s="387">
        <v>30000</v>
      </c>
      <c r="P20" s="388">
        <v>50</v>
      </c>
      <c r="Q20" s="346">
        <v>23102</v>
      </c>
      <c r="R20" s="346">
        <v>23255</v>
      </c>
      <c r="S20" s="389">
        <v>356000</v>
      </c>
      <c r="T20" s="327"/>
    </row>
    <row r="21" spans="1:20" s="1" customFormat="1" ht="22.5" thickBot="1" x14ac:dyDescent="0.3">
      <c r="A21" s="347"/>
      <c r="B21" s="447" t="s">
        <v>477</v>
      </c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348"/>
      <c r="O21" s="348"/>
      <c r="P21" s="348"/>
      <c r="Q21" s="350"/>
      <c r="R21" s="350"/>
      <c r="S21" s="351">
        <f>SUM(S8:S20)</f>
        <v>3865152.9000000008</v>
      </c>
    </row>
    <row r="22" spans="1:20" s="1" customFormat="1" ht="18" x14ac:dyDescent="0.25">
      <c r="A22" s="6"/>
      <c r="B22" s="352"/>
    </row>
    <row r="23" spans="1:20" s="1" customFormat="1" ht="18" x14ac:dyDescent="0.25">
      <c r="A23" s="6"/>
      <c r="B23" s="352"/>
    </row>
    <row r="24" spans="1:20" x14ac:dyDescent="0.2">
      <c r="A24" s="353"/>
    </row>
    <row r="25" spans="1:20" x14ac:dyDescent="0.2">
      <c r="A25" s="353"/>
    </row>
    <row r="26" spans="1:20" x14ac:dyDescent="0.2">
      <c r="A26" s="353"/>
    </row>
    <row r="27" spans="1:20" x14ac:dyDescent="0.2">
      <c r="A27" s="353"/>
    </row>
    <row r="28" spans="1:20" x14ac:dyDescent="0.2">
      <c r="A28" s="353"/>
    </row>
    <row r="29" spans="1:20" x14ac:dyDescent="0.2">
      <c r="A29" s="353"/>
    </row>
    <row r="30" spans="1:20" x14ac:dyDescent="0.2">
      <c r="A30" s="353"/>
    </row>
    <row r="31" spans="1:20" x14ac:dyDescent="0.2">
      <c r="A31" s="353"/>
    </row>
    <row r="32" spans="1:20" x14ac:dyDescent="0.2">
      <c r="A32" s="353"/>
    </row>
    <row r="33" spans="1:20" x14ac:dyDescent="0.2">
      <c r="A33" s="353"/>
    </row>
    <row r="34" spans="1:20" x14ac:dyDescent="0.2">
      <c r="A34" s="353"/>
    </row>
    <row r="35" spans="1:20" x14ac:dyDescent="0.2">
      <c r="A35" s="353"/>
    </row>
    <row r="36" spans="1:20" x14ac:dyDescent="0.2">
      <c r="A36" s="353"/>
    </row>
    <row r="37" spans="1:20" x14ac:dyDescent="0.2">
      <c r="A37" s="353"/>
    </row>
    <row r="38" spans="1:20" x14ac:dyDescent="0.2">
      <c r="A38" s="353"/>
    </row>
    <row r="39" spans="1:20" x14ac:dyDescent="0.2">
      <c r="A39" s="353"/>
    </row>
    <row r="40" spans="1:20" x14ac:dyDescent="0.2">
      <c r="A40" s="353"/>
    </row>
    <row r="41" spans="1:20" x14ac:dyDescent="0.2">
      <c r="A41" s="353"/>
    </row>
    <row r="42" spans="1:20" x14ac:dyDescent="0.2">
      <c r="A42" s="353"/>
    </row>
    <row r="43" spans="1:20" x14ac:dyDescent="0.2">
      <c r="A43" s="353"/>
    </row>
    <row r="44" spans="1:20" x14ac:dyDescent="0.2">
      <c r="A44" s="353"/>
      <c r="T44" s="355"/>
    </row>
  </sheetData>
  <mergeCells count="28">
    <mergeCell ref="A1:S1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E4:H5"/>
    <mergeCell ref="I4:J5"/>
    <mergeCell ref="Q5:Q6"/>
    <mergeCell ref="R5:R6"/>
    <mergeCell ref="S5:S6"/>
    <mergeCell ref="E6:E7"/>
    <mergeCell ref="P6:P7"/>
    <mergeCell ref="N6:N7"/>
    <mergeCell ref="O6:O7"/>
    <mergeCell ref="B21:M21"/>
    <mergeCell ref="J6:J7"/>
    <mergeCell ref="K6:K7"/>
    <mergeCell ref="L6:L7"/>
    <mergeCell ref="M6:M7"/>
    <mergeCell ref="F6:F7"/>
    <mergeCell ref="G6:G7"/>
    <mergeCell ref="H6:H7"/>
    <mergeCell ref="I6:I7"/>
  </mergeCells>
  <printOptions horizontalCentered="1"/>
  <pageMargins left="0.19685039370078741" right="0.19685039370078741" top="0.59055118110236227" bottom="0.23622047244094491" header="0.47244094488188981" footer="0.31496062992125984"/>
  <pageSetup paperSize="9" scale="58" orientation="landscape" verticalDpi="300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2"/>
  <sheetViews>
    <sheetView view="pageBreakPreview" zoomScale="85" zoomScaleNormal="78" zoomScaleSheetLayoutView="85" workbookViewId="0">
      <selection activeCell="C12" sqref="C12"/>
    </sheetView>
  </sheetViews>
  <sheetFormatPr defaultColWidth="12.625" defaultRowHeight="15" customHeight="1" x14ac:dyDescent="0.25"/>
  <cols>
    <col min="1" max="1" width="6.25" style="156" customWidth="1"/>
    <col min="2" max="2" width="12.625" style="156" customWidth="1"/>
    <col min="3" max="3" width="32" style="156" customWidth="1"/>
    <col min="4" max="4" width="16.5" style="183" customWidth="1"/>
    <col min="5" max="5" width="7.5" style="184" customWidth="1"/>
    <col min="6" max="6" width="8.875" style="156" customWidth="1"/>
    <col min="7" max="7" width="8.5" style="156" customWidth="1"/>
    <col min="8" max="8" width="7.875" style="156" customWidth="1"/>
    <col min="9" max="10" width="13" style="156" customWidth="1"/>
    <col min="11" max="11" width="15.375" style="156" customWidth="1"/>
    <col min="12" max="12" width="12.125" style="156" customWidth="1"/>
    <col min="13" max="13" width="10" style="156" customWidth="1"/>
    <col min="14" max="14" width="8.5" style="156" customWidth="1"/>
    <col min="15" max="15" width="9.25" style="185" customWidth="1"/>
    <col min="16" max="16" width="8.375" style="156" customWidth="1"/>
    <col min="17" max="18" width="8.25" style="156" customWidth="1"/>
    <col min="19" max="19" width="11.625" style="156" customWidth="1"/>
    <col min="20" max="16384" width="12.625" style="156"/>
  </cols>
  <sheetData>
    <row r="1" spans="1:20" s="186" customFormat="1" ht="24.95" customHeight="1" x14ac:dyDescent="0.2">
      <c r="A1" s="613" t="s">
        <v>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</row>
    <row r="2" spans="1:20" s="186" customFormat="1" ht="24.95" customHeight="1" x14ac:dyDescent="0.2">
      <c r="A2" s="613" t="s">
        <v>372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</row>
    <row r="3" spans="1:20" ht="18" customHeight="1" x14ac:dyDescent="0.25">
      <c r="A3" s="614" t="s">
        <v>2</v>
      </c>
      <c r="B3" s="624" t="s">
        <v>3</v>
      </c>
      <c r="C3" s="625" t="s">
        <v>145</v>
      </c>
      <c r="D3" s="625" t="s">
        <v>4</v>
      </c>
      <c r="E3" s="614" t="s">
        <v>5</v>
      </c>
      <c r="F3" s="620"/>
      <c r="G3" s="620"/>
      <c r="H3" s="620"/>
      <c r="I3" s="620"/>
      <c r="J3" s="620"/>
      <c r="K3" s="617" t="s">
        <v>6</v>
      </c>
      <c r="L3" s="620"/>
      <c r="M3" s="620"/>
      <c r="N3" s="617" t="s">
        <v>7</v>
      </c>
      <c r="O3" s="620"/>
      <c r="P3" s="620"/>
      <c r="Q3" s="627" t="s">
        <v>8</v>
      </c>
      <c r="R3" s="620"/>
      <c r="S3" s="620"/>
    </row>
    <row r="4" spans="1:20" ht="18" customHeight="1" x14ac:dyDescent="0.25">
      <c r="A4" s="620"/>
      <c r="B4" s="620"/>
      <c r="C4" s="620"/>
      <c r="D4" s="620"/>
      <c r="E4" s="614" t="s">
        <v>9</v>
      </c>
      <c r="F4" s="620"/>
      <c r="G4" s="620"/>
      <c r="H4" s="620"/>
      <c r="I4" s="614" t="s">
        <v>10</v>
      </c>
      <c r="J4" s="620"/>
      <c r="K4" s="620"/>
      <c r="L4" s="626"/>
      <c r="M4" s="620"/>
      <c r="N4" s="620"/>
      <c r="O4" s="626"/>
      <c r="P4" s="620"/>
      <c r="Q4" s="620"/>
      <c r="R4" s="620"/>
      <c r="S4" s="620"/>
    </row>
    <row r="5" spans="1:20" ht="18" customHeight="1" x14ac:dyDescent="0.25">
      <c r="A5" s="620"/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1" t="s">
        <v>11</v>
      </c>
      <c r="R5" s="621" t="s">
        <v>12</v>
      </c>
      <c r="S5" s="621" t="s">
        <v>13</v>
      </c>
    </row>
    <row r="6" spans="1:20" ht="29.25" customHeight="1" x14ac:dyDescent="0.25">
      <c r="A6" s="620"/>
      <c r="B6" s="620"/>
      <c r="C6" s="620"/>
      <c r="D6" s="620"/>
      <c r="E6" s="622" t="s">
        <v>14</v>
      </c>
      <c r="F6" s="614" t="s">
        <v>15</v>
      </c>
      <c r="G6" s="614" t="s">
        <v>16</v>
      </c>
      <c r="H6" s="614" t="s">
        <v>17</v>
      </c>
      <c r="I6" s="614" t="s">
        <v>18</v>
      </c>
      <c r="J6" s="614" t="s">
        <v>19</v>
      </c>
      <c r="K6" s="616" t="s">
        <v>20</v>
      </c>
      <c r="L6" s="616" t="s">
        <v>21</v>
      </c>
      <c r="M6" s="616" t="s">
        <v>22</v>
      </c>
      <c r="N6" s="617" t="s">
        <v>23</v>
      </c>
      <c r="O6" s="618" t="s">
        <v>24</v>
      </c>
      <c r="P6" s="617" t="s">
        <v>25</v>
      </c>
      <c r="Q6" s="620"/>
      <c r="R6" s="620"/>
      <c r="S6" s="620"/>
    </row>
    <row r="7" spans="1:20" ht="36.75" customHeight="1" x14ac:dyDescent="0.25">
      <c r="A7" s="615"/>
      <c r="B7" s="615"/>
      <c r="C7" s="615"/>
      <c r="D7" s="615"/>
      <c r="E7" s="623"/>
      <c r="F7" s="615"/>
      <c r="G7" s="615"/>
      <c r="H7" s="615"/>
      <c r="I7" s="615"/>
      <c r="J7" s="615"/>
      <c r="K7" s="615"/>
      <c r="L7" s="615"/>
      <c r="M7" s="615"/>
      <c r="N7" s="615"/>
      <c r="O7" s="619"/>
      <c r="P7" s="615"/>
      <c r="Q7" s="157" t="s">
        <v>26</v>
      </c>
      <c r="R7" s="157" t="s">
        <v>26</v>
      </c>
      <c r="S7" s="157" t="s">
        <v>27</v>
      </c>
    </row>
    <row r="8" spans="1:20" ht="26.25" customHeight="1" x14ac:dyDescent="0.25">
      <c r="A8" s="158">
        <v>1</v>
      </c>
      <c r="B8" s="162" t="s">
        <v>354</v>
      </c>
      <c r="C8" s="159" t="s">
        <v>355</v>
      </c>
      <c r="D8" s="160" t="s">
        <v>30</v>
      </c>
      <c r="E8" s="161">
        <v>11</v>
      </c>
      <c r="F8" s="162" t="s">
        <v>117</v>
      </c>
      <c r="G8" s="162" t="s">
        <v>107</v>
      </c>
      <c r="H8" s="158" t="s">
        <v>34</v>
      </c>
      <c r="I8" s="158" t="s">
        <v>346</v>
      </c>
      <c r="J8" s="158" t="s">
        <v>347</v>
      </c>
      <c r="K8" s="163" t="s">
        <v>37</v>
      </c>
      <c r="L8" s="158" t="s">
        <v>38</v>
      </c>
      <c r="M8" s="158" t="s">
        <v>38</v>
      </c>
      <c r="N8" s="158">
        <v>7</v>
      </c>
      <c r="O8" s="164">
        <v>40000</v>
      </c>
      <c r="P8" s="165">
        <v>1280</v>
      </c>
      <c r="Q8" s="166">
        <v>242248</v>
      </c>
      <c r="R8" s="166">
        <v>242309</v>
      </c>
      <c r="S8" s="167">
        <v>490000</v>
      </c>
    </row>
    <row r="9" spans="1:20" ht="26.25" customHeight="1" x14ac:dyDescent="0.25">
      <c r="A9" s="158">
        <v>2</v>
      </c>
      <c r="B9" s="162" t="s">
        <v>354</v>
      </c>
      <c r="C9" s="159" t="s">
        <v>356</v>
      </c>
      <c r="D9" s="160" t="s">
        <v>30</v>
      </c>
      <c r="E9" s="161">
        <v>3</v>
      </c>
      <c r="F9" s="162" t="s">
        <v>117</v>
      </c>
      <c r="G9" s="162" t="s">
        <v>107</v>
      </c>
      <c r="H9" s="158" t="s">
        <v>34</v>
      </c>
      <c r="I9" s="158" t="s">
        <v>348</v>
      </c>
      <c r="J9" s="158" t="s">
        <v>349</v>
      </c>
      <c r="K9" s="163" t="s">
        <v>37</v>
      </c>
      <c r="L9" s="158" t="s">
        <v>38</v>
      </c>
      <c r="M9" s="158" t="s">
        <v>38</v>
      </c>
      <c r="N9" s="158">
        <v>16</v>
      </c>
      <c r="O9" s="164">
        <v>22275</v>
      </c>
      <c r="P9" s="165">
        <v>3639</v>
      </c>
      <c r="Q9" s="166">
        <v>242248</v>
      </c>
      <c r="R9" s="166">
        <v>242309</v>
      </c>
      <c r="S9" s="167">
        <v>490000</v>
      </c>
    </row>
    <row r="10" spans="1:20" ht="26.25" customHeight="1" x14ac:dyDescent="0.25">
      <c r="A10" s="158">
        <v>3</v>
      </c>
      <c r="B10" s="162" t="s">
        <v>354</v>
      </c>
      <c r="C10" s="159" t="s">
        <v>357</v>
      </c>
      <c r="D10" s="160" t="s">
        <v>30</v>
      </c>
      <c r="E10" s="161">
        <v>9</v>
      </c>
      <c r="F10" s="162" t="s">
        <v>185</v>
      </c>
      <c r="G10" s="162" t="s">
        <v>107</v>
      </c>
      <c r="H10" s="158" t="s">
        <v>34</v>
      </c>
      <c r="I10" s="158" t="s">
        <v>350</v>
      </c>
      <c r="J10" s="158" t="s">
        <v>351</v>
      </c>
      <c r="K10" s="158" t="s">
        <v>37</v>
      </c>
      <c r="L10" s="158" t="s">
        <v>38</v>
      </c>
      <c r="M10" s="158" t="s">
        <v>38</v>
      </c>
      <c r="N10" s="158">
        <v>700</v>
      </c>
      <c r="O10" s="164">
        <v>9060</v>
      </c>
      <c r="P10" s="165">
        <v>1091</v>
      </c>
      <c r="Q10" s="166">
        <v>242248</v>
      </c>
      <c r="R10" s="166">
        <v>242309</v>
      </c>
      <c r="S10" s="167">
        <v>417000</v>
      </c>
    </row>
    <row r="11" spans="1:20" s="1" customFormat="1" ht="21.75" x14ac:dyDescent="0.25">
      <c r="A11" s="321">
        <v>4</v>
      </c>
      <c r="B11" s="162" t="s">
        <v>354</v>
      </c>
      <c r="C11" s="333" t="s">
        <v>113</v>
      </c>
      <c r="D11" s="332" t="s">
        <v>30</v>
      </c>
      <c r="E11" s="332">
        <v>8</v>
      </c>
      <c r="F11" s="332" t="s">
        <v>106</v>
      </c>
      <c r="G11" s="332" t="s">
        <v>107</v>
      </c>
      <c r="H11" s="332" t="s">
        <v>34</v>
      </c>
      <c r="I11" s="332" t="s">
        <v>114</v>
      </c>
      <c r="J11" s="332" t="s">
        <v>115</v>
      </c>
      <c r="K11" s="332" t="s">
        <v>37</v>
      </c>
      <c r="L11" s="332" t="s">
        <v>38</v>
      </c>
      <c r="M11" s="332" t="s">
        <v>38</v>
      </c>
      <c r="N11" s="335">
        <v>1500</v>
      </c>
      <c r="O11" s="335">
        <v>100000</v>
      </c>
      <c r="P11" s="336">
        <v>321</v>
      </c>
      <c r="Q11" s="325">
        <v>23102</v>
      </c>
      <c r="R11" s="325">
        <v>23255</v>
      </c>
      <c r="S11" s="337">
        <v>498000</v>
      </c>
      <c r="T11" s="327"/>
    </row>
    <row r="12" spans="1:20" s="1" customFormat="1" ht="21.75" x14ac:dyDescent="0.25">
      <c r="A12" s="321">
        <v>5</v>
      </c>
      <c r="B12" s="162" t="s">
        <v>354</v>
      </c>
      <c r="C12" s="333" t="s">
        <v>116</v>
      </c>
      <c r="D12" s="332" t="s">
        <v>30</v>
      </c>
      <c r="E12" s="332">
        <v>8</v>
      </c>
      <c r="F12" s="332" t="s">
        <v>117</v>
      </c>
      <c r="G12" s="332" t="s">
        <v>107</v>
      </c>
      <c r="H12" s="332" t="s">
        <v>34</v>
      </c>
      <c r="I12" s="332" t="s">
        <v>118</v>
      </c>
      <c r="J12" s="332" t="s">
        <v>119</v>
      </c>
      <c r="K12" s="332" t="s">
        <v>37</v>
      </c>
      <c r="L12" s="332" t="s">
        <v>38</v>
      </c>
      <c r="M12" s="332" t="s">
        <v>38</v>
      </c>
      <c r="N12" s="335">
        <v>8750</v>
      </c>
      <c r="O12" s="335">
        <v>100000</v>
      </c>
      <c r="P12" s="336">
        <v>588</v>
      </c>
      <c r="Q12" s="325">
        <v>23102</v>
      </c>
      <c r="R12" s="325">
        <v>23255</v>
      </c>
      <c r="S12" s="337">
        <v>471000</v>
      </c>
      <c r="T12" s="327"/>
    </row>
    <row r="13" spans="1:20" s="1" customFormat="1" ht="21.75" x14ac:dyDescent="0.25">
      <c r="A13" s="321">
        <v>6</v>
      </c>
      <c r="B13" s="162" t="s">
        <v>354</v>
      </c>
      <c r="C13" s="333" t="s">
        <v>105</v>
      </c>
      <c r="D13" s="332" t="s">
        <v>30</v>
      </c>
      <c r="E13" s="332">
        <v>3</v>
      </c>
      <c r="F13" s="332" t="s">
        <v>106</v>
      </c>
      <c r="G13" s="332" t="s">
        <v>107</v>
      </c>
      <c r="H13" s="332" t="s">
        <v>34</v>
      </c>
      <c r="I13" s="332" t="s">
        <v>108</v>
      </c>
      <c r="J13" s="332" t="s">
        <v>109</v>
      </c>
      <c r="K13" s="332" t="s">
        <v>37</v>
      </c>
      <c r="L13" s="332" t="s">
        <v>38</v>
      </c>
      <c r="M13" s="332" t="s">
        <v>38</v>
      </c>
      <c r="N13" s="335">
        <v>1500</v>
      </c>
      <c r="O13" s="335">
        <v>100000</v>
      </c>
      <c r="P13" s="336">
        <v>321</v>
      </c>
      <c r="Q13" s="325">
        <v>23102</v>
      </c>
      <c r="R13" s="325">
        <v>23255</v>
      </c>
      <c r="S13" s="337">
        <v>495000</v>
      </c>
      <c r="T13" s="327"/>
    </row>
    <row r="14" spans="1:20" s="1" customFormat="1" ht="21.75" x14ac:dyDescent="0.25">
      <c r="A14" s="321">
        <v>7</v>
      </c>
      <c r="B14" s="162" t="s">
        <v>354</v>
      </c>
      <c r="C14" s="333" t="s">
        <v>110</v>
      </c>
      <c r="D14" s="332" t="s">
        <v>30</v>
      </c>
      <c r="E14" s="332">
        <v>11</v>
      </c>
      <c r="F14" s="332" t="s">
        <v>106</v>
      </c>
      <c r="G14" s="332" t="s">
        <v>107</v>
      </c>
      <c r="H14" s="332" t="s">
        <v>34</v>
      </c>
      <c r="I14" s="332" t="s">
        <v>111</v>
      </c>
      <c r="J14" s="332" t="s">
        <v>112</v>
      </c>
      <c r="K14" s="332" t="s">
        <v>37</v>
      </c>
      <c r="L14" s="332" t="s">
        <v>38</v>
      </c>
      <c r="M14" s="332" t="s">
        <v>38</v>
      </c>
      <c r="N14" s="335">
        <v>1200</v>
      </c>
      <c r="O14" s="335">
        <v>100000</v>
      </c>
      <c r="P14" s="336">
        <v>319</v>
      </c>
      <c r="Q14" s="325">
        <v>23102</v>
      </c>
      <c r="R14" s="325">
        <v>23255</v>
      </c>
      <c r="S14" s="337">
        <v>495000</v>
      </c>
      <c r="T14" s="327"/>
    </row>
    <row r="15" spans="1:20" ht="24" customHeight="1" x14ac:dyDescent="0.25">
      <c r="A15" s="435"/>
      <c r="B15" s="435"/>
      <c r="C15" s="611" t="s">
        <v>482</v>
      </c>
      <c r="D15" s="612"/>
      <c r="E15" s="168"/>
      <c r="F15" s="169"/>
      <c r="G15" s="169"/>
      <c r="H15" s="169"/>
      <c r="I15" s="169"/>
      <c r="J15" s="169"/>
      <c r="K15" s="169"/>
      <c r="L15" s="169"/>
      <c r="M15" s="169"/>
      <c r="N15" s="170">
        <f>SUM(N8:N10)</f>
        <v>723</v>
      </c>
      <c r="O15" s="171">
        <f>SUM(O8:O10)</f>
        <v>71335</v>
      </c>
      <c r="P15" s="172">
        <f>SUM(P8:P10)</f>
        <v>6010</v>
      </c>
      <c r="Q15" s="169"/>
      <c r="R15" s="169"/>
      <c r="S15" s="173">
        <f>SUM(S8:S14)</f>
        <v>3356000</v>
      </c>
    </row>
    <row r="16" spans="1:20" ht="18" customHeight="1" x14ac:dyDescent="0.25">
      <c r="A16" s="174"/>
      <c r="B16" s="174"/>
      <c r="C16" s="174"/>
      <c r="D16" s="175"/>
      <c r="E16" s="176"/>
      <c r="F16" s="177"/>
      <c r="G16" s="177"/>
      <c r="H16" s="177"/>
      <c r="I16" s="177"/>
      <c r="J16" s="177"/>
      <c r="K16" s="177"/>
      <c r="L16" s="177"/>
      <c r="M16" s="177"/>
      <c r="N16" s="174"/>
      <c r="O16" s="178"/>
      <c r="P16" s="179"/>
      <c r="Q16" s="177"/>
      <c r="R16" s="177"/>
      <c r="S16" s="180"/>
    </row>
    <row r="17" spans="1:19" ht="18" customHeight="1" x14ac:dyDescent="0.55000000000000004">
      <c r="A17" s="153"/>
      <c r="B17" s="181"/>
      <c r="C17" s="153"/>
      <c r="D17" s="153"/>
      <c r="E17" s="154"/>
      <c r="F17" s="153"/>
      <c r="G17" s="153"/>
      <c r="H17" s="153"/>
      <c r="I17" s="153"/>
      <c r="J17" s="153"/>
      <c r="K17" s="153"/>
      <c r="L17" s="153"/>
      <c r="M17" s="153"/>
      <c r="N17" s="153"/>
      <c r="O17" s="155"/>
      <c r="P17" s="153"/>
      <c r="Q17" s="153"/>
      <c r="R17" s="153"/>
      <c r="S17" s="182" t="s">
        <v>304</v>
      </c>
    </row>
    <row r="18" spans="1:19" ht="18" customHeight="1" x14ac:dyDescent="0.5">
      <c r="A18" s="153"/>
      <c r="B18" s="187"/>
      <c r="C18" s="187"/>
      <c r="D18" s="187"/>
      <c r="E18" s="187"/>
      <c r="F18" s="187"/>
      <c r="G18" s="187"/>
      <c r="H18" s="187"/>
      <c r="I18" s="187"/>
      <c r="J18" s="187"/>
      <c r="K18" s="153"/>
      <c r="L18" s="153"/>
      <c r="M18" s="153"/>
      <c r="N18" s="153"/>
      <c r="O18" s="155"/>
      <c r="P18" s="153"/>
      <c r="Q18" s="153"/>
      <c r="R18" s="153"/>
      <c r="S18" s="153"/>
    </row>
    <row r="19" spans="1:19" ht="18" customHeight="1" x14ac:dyDescent="0.5">
      <c r="A19" s="153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53"/>
      <c r="M19" s="153"/>
      <c r="N19" s="153"/>
      <c r="O19" s="155"/>
      <c r="P19" s="153"/>
      <c r="Q19" s="153"/>
      <c r="R19" s="153"/>
      <c r="S19" s="153"/>
    </row>
    <row r="20" spans="1:19" ht="18" customHeight="1" x14ac:dyDescent="0.5">
      <c r="A20" s="153"/>
      <c r="B20" s="153"/>
      <c r="C20" s="153"/>
      <c r="D20" s="153"/>
      <c r="E20" s="154"/>
      <c r="F20" s="153"/>
      <c r="G20" s="153"/>
      <c r="H20" s="153"/>
      <c r="I20" s="153"/>
      <c r="J20" s="153"/>
      <c r="K20" s="153"/>
      <c r="L20" s="153"/>
      <c r="M20" s="153"/>
      <c r="N20" s="153"/>
      <c r="O20" s="155"/>
      <c r="P20" s="153"/>
      <c r="Q20" s="153"/>
      <c r="R20" s="153"/>
      <c r="S20" s="153"/>
    </row>
    <row r="21" spans="1:19" ht="18" customHeight="1" x14ac:dyDescent="0.5">
      <c r="A21" s="153"/>
      <c r="B21" s="153"/>
      <c r="C21" s="153"/>
      <c r="D21" s="153"/>
      <c r="E21" s="154"/>
      <c r="F21" s="153"/>
      <c r="G21" s="153"/>
      <c r="H21" s="153"/>
      <c r="I21" s="153"/>
      <c r="J21" s="153"/>
      <c r="K21" s="153"/>
      <c r="L21" s="153"/>
      <c r="M21" s="153"/>
      <c r="N21" s="153"/>
      <c r="O21" s="155"/>
      <c r="P21" s="153"/>
      <c r="Q21" s="153"/>
      <c r="R21" s="153"/>
      <c r="S21" s="153"/>
    </row>
    <row r="22" spans="1:19" ht="18" customHeight="1" x14ac:dyDescent="0.5">
      <c r="A22" s="153"/>
      <c r="B22" s="153"/>
      <c r="C22" s="153"/>
      <c r="D22" s="153"/>
      <c r="E22" s="154"/>
      <c r="F22" s="153"/>
      <c r="G22" s="153"/>
      <c r="H22" s="153"/>
      <c r="I22" s="153"/>
      <c r="J22" s="153"/>
      <c r="K22" s="153"/>
      <c r="L22" s="153"/>
      <c r="M22" s="153"/>
      <c r="N22" s="153"/>
      <c r="O22" s="155"/>
      <c r="P22" s="153"/>
      <c r="Q22" s="153"/>
      <c r="R22" s="153"/>
      <c r="S22" s="153"/>
    </row>
    <row r="23" spans="1:19" ht="18" customHeight="1" x14ac:dyDescent="0.5">
      <c r="A23" s="153"/>
      <c r="B23" s="153"/>
      <c r="C23" s="153"/>
      <c r="D23" s="153"/>
      <c r="E23" s="154"/>
      <c r="F23" s="153"/>
      <c r="G23" s="153"/>
      <c r="H23" s="153"/>
      <c r="I23" s="153"/>
      <c r="J23" s="153"/>
      <c r="K23" s="153"/>
      <c r="L23" s="153"/>
      <c r="M23" s="153"/>
      <c r="N23" s="153"/>
      <c r="O23" s="155"/>
      <c r="P23" s="153"/>
      <c r="Q23" s="153"/>
      <c r="R23" s="153"/>
      <c r="S23" s="153"/>
    </row>
    <row r="24" spans="1:19" ht="18" customHeight="1" x14ac:dyDescent="0.5">
      <c r="A24" s="153"/>
      <c r="B24" s="153"/>
      <c r="C24" s="153"/>
      <c r="D24" s="153"/>
      <c r="E24" s="154"/>
      <c r="F24" s="153"/>
      <c r="G24" s="153"/>
      <c r="H24" s="153"/>
      <c r="I24" s="153"/>
      <c r="J24" s="153"/>
      <c r="K24" s="153"/>
      <c r="L24" s="153"/>
      <c r="M24" s="153"/>
      <c r="N24" s="153"/>
      <c r="O24" s="155"/>
      <c r="P24" s="153"/>
      <c r="Q24" s="153"/>
      <c r="R24" s="153"/>
      <c r="S24" s="153"/>
    </row>
    <row r="25" spans="1:19" ht="18" customHeight="1" x14ac:dyDescent="0.5">
      <c r="A25" s="153"/>
      <c r="B25" s="153"/>
      <c r="C25" s="153"/>
      <c r="D25" s="153"/>
      <c r="E25" s="154"/>
      <c r="F25" s="153"/>
      <c r="G25" s="153"/>
      <c r="H25" s="153"/>
      <c r="I25" s="153"/>
      <c r="J25" s="153"/>
      <c r="K25" s="153"/>
      <c r="L25" s="153"/>
      <c r="M25" s="153"/>
      <c r="N25" s="153"/>
      <c r="O25" s="155"/>
      <c r="P25" s="153"/>
      <c r="Q25" s="153"/>
      <c r="R25" s="153"/>
      <c r="S25" s="153"/>
    </row>
    <row r="26" spans="1:19" ht="18" customHeight="1" x14ac:dyDescent="0.5">
      <c r="A26" s="153"/>
      <c r="B26" s="153"/>
      <c r="C26" s="153"/>
      <c r="D26" s="153"/>
      <c r="E26" s="154"/>
      <c r="F26" s="153"/>
      <c r="G26" s="153"/>
      <c r="H26" s="153"/>
      <c r="I26" s="153"/>
      <c r="J26" s="153"/>
      <c r="K26" s="153"/>
      <c r="L26" s="153"/>
      <c r="M26" s="153"/>
      <c r="N26" s="153"/>
      <c r="O26" s="155"/>
      <c r="P26" s="153"/>
      <c r="Q26" s="153"/>
      <c r="R26" s="153"/>
      <c r="S26" s="153"/>
    </row>
    <row r="27" spans="1:19" ht="18" customHeight="1" x14ac:dyDescent="0.5">
      <c r="A27" s="153"/>
      <c r="B27" s="153"/>
      <c r="C27" s="153"/>
      <c r="D27" s="153"/>
      <c r="E27" s="154"/>
      <c r="F27" s="153"/>
      <c r="G27" s="153"/>
      <c r="H27" s="153"/>
      <c r="I27" s="153"/>
      <c r="J27" s="153"/>
      <c r="K27" s="153"/>
      <c r="L27" s="153"/>
      <c r="M27" s="153"/>
      <c r="N27" s="153"/>
      <c r="O27" s="155"/>
      <c r="P27" s="153"/>
      <c r="Q27" s="153"/>
      <c r="R27" s="153"/>
      <c r="S27" s="153"/>
    </row>
    <row r="28" spans="1:19" ht="18" customHeight="1" x14ac:dyDescent="0.5">
      <c r="A28" s="153"/>
      <c r="B28" s="153"/>
      <c r="C28" s="153"/>
      <c r="D28" s="153"/>
      <c r="E28" s="154"/>
      <c r="F28" s="153"/>
      <c r="G28" s="153"/>
      <c r="H28" s="153"/>
      <c r="I28" s="153"/>
      <c r="J28" s="153"/>
      <c r="K28" s="153"/>
      <c r="L28" s="153"/>
      <c r="M28" s="153"/>
      <c r="N28" s="153"/>
      <c r="O28" s="155"/>
      <c r="P28" s="153"/>
      <c r="Q28" s="153"/>
      <c r="R28" s="153"/>
      <c r="S28" s="153"/>
    </row>
    <row r="29" spans="1:19" ht="18" customHeight="1" x14ac:dyDescent="0.5">
      <c r="A29" s="153"/>
      <c r="B29" s="153"/>
      <c r="C29" s="153"/>
      <c r="D29" s="153"/>
      <c r="E29" s="154"/>
      <c r="F29" s="153"/>
      <c r="G29" s="153"/>
      <c r="H29" s="153"/>
      <c r="I29" s="153"/>
      <c r="J29" s="153"/>
      <c r="K29" s="153"/>
      <c r="L29" s="153"/>
      <c r="M29" s="153"/>
      <c r="N29" s="153"/>
      <c r="O29" s="155"/>
      <c r="P29" s="153"/>
      <c r="Q29" s="153"/>
      <c r="R29" s="153"/>
      <c r="S29" s="153"/>
    </row>
    <row r="30" spans="1:19" ht="18" customHeight="1" x14ac:dyDescent="0.5">
      <c r="A30" s="153"/>
      <c r="B30" s="153"/>
      <c r="C30" s="153"/>
      <c r="D30" s="153"/>
      <c r="E30" s="154"/>
      <c r="F30" s="153"/>
      <c r="G30" s="153"/>
      <c r="H30" s="153"/>
      <c r="I30" s="153"/>
      <c r="J30" s="153"/>
      <c r="K30" s="153"/>
      <c r="L30" s="153"/>
      <c r="M30" s="153"/>
      <c r="N30" s="153"/>
      <c r="O30" s="155"/>
      <c r="P30" s="153"/>
      <c r="Q30" s="153"/>
      <c r="R30" s="153"/>
      <c r="S30" s="153"/>
    </row>
    <row r="31" spans="1:19" ht="18" customHeight="1" x14ac:dyDescent="0.5">
      <c r="A31" s="153"/>
      <c r="B31" s="153"/>
      <c r="C31" s="153"/>
      <c r="D31" s="153"/>
      <c r="E31" s="154"/>
      <c r="F31" s="153"/>
      <c r="G31" s="153"/>
      <c r="H31" s="153"/>
      <c r="I31" s="153"/>
      <c r="J31" s="153"/>
      <c r="K31" s="153"/>
      <c r="L31" s="153"/>
      <c r="M31" s="153"/>
      <c r="N31" s="153"/>
      <c r="O31" s="155"/>
      <c r="P31" s="153"/>
      <c r="Q31" s="153"/>
      <c r="R31" s="153"/>
      <c r="S31" s="153"/>
    </row>
    <row r="32" spans="1:19" ht="18" customHeight="1" x14ac:dyDescent="0.5">
      <c r="A32" s="153"/>
      <c r="B32" s="153"/>
      <c r="C32" s="153"/>
      <c r="D32" s="153"/>
      <c r="E32" s="154"/>
      <c r="F32" s="153"/>
      <c r="G32" s="153"/>
      <c r="H32" s="153"/>
      <c r="I32" s="153"/>
      <c r="J32" s="153"/>
      <c r="K32" s="153"/>
      <c r="L32" s="153"/>
      <c r="M32" s="153"/>
      <c r="N32" s="153"/>
      <c r="O32" s="155"/>
      <c r="P32" s="153"/>
      <c r="Q32" s="153"/>
      <c r="R32" s="153"/>
      <c r="S32" s="153"/>
    </row>
    <row r="33" spans="1:19" ht="18" customHeight="1" x14ac:dyDescent="0.5">
      <c r="A33" s="153"/>
      <c r="B33" s="153"/>
      <c r="C33" s="153"/>
      <c r="D33" s="153"/>
      <c r="E33" s="154"/>
      <c r="F33" s="153"/>
      <c r="G33" s="153"/>
      <c r="H33" s="153"/>
      <c r="I33" s="153"/>
      <c r="J33" s="153"/>
      <c r="K33" s="153"/>
      <c r="L33" s="153"/>
      <c r="M33" s="153"/>
      <c r="N33" s="153"/>
      <c r="O33" s="155"/>
      <c r="P33" s="153"/>
      <c r="Q33" s="153"/>
      <c r="R33" s="153"/>
      <c r="S33" s="153"/>
    </row>
    <row r="34" spans="1:19" ht="18" customHeight="1" x14ac:dyDescent="0.5">
      <c r="A34" s="153"/>
      <c r="B34" s="153"/>
      <c r="C34" s="153"/>
      <c r="D34" s="153"/>
      <c r="E34" s="154"/>
      <c r="F34" s="153"/>
      <c r="G34" s="153"/>
      <c r="H34" s="153"/>
      <c r="I34" s="153"/>
      <c r="J34" s="153"/>
      <c r="K34" s="153"/>
      <c r="L34" s="153"/>
      <c r="M34" s="153"/>
      <c r="N34" s="153"/>
      <c r="O34" s="155"/>
      <c r="P34" s="153"/>
      <c r="Q34" s="153"/>
      <c r="R34" s="153"/>
      <c r="S34" s="153"/>
    </row>
    <row r="35" spans="1:19" ht="18" customHeight="1" x14ac:dyDescent="0.5">
      <c r="A35" s="153"/>
      <c r="B35" s="153"/>
      <c r="C35" s="153"/>
      <c r="D35" s="153"/>
      <c r="E35" s="154"/>
      <c r="F35" s="153"/>
      <c r="G35" s="153"/>
      <c r="H35" s="153"/>
      <c r="I35" s="153"/>
      <c r="J35" s="153"/>
      <c r="K35" s="153"/>
      <c r="L35" s="153"/>
      <c r="M35" s="153"/>
      <c r="N35" s="153"/>
      <c r="O35" s="155"/>
      <c r="P35" s="153"/>
      <c r="Q35" s="153"/>
      <c r="R35" s="153"/>
      <c r="S35" s="153"/>
    </row>
    <row r="36" spans="1:19" ht="18" customHeight="1" x14ac:dyDescent="0.5">
      <c r="A36" s="153"/>
      <c r="B36" s="153"/>
      <c r="C36" s="153"/>
      <c r="D36" s="153"/>
      <c r="E36" s="154"/>
      <c r="F36" s="153"/>
      <c r="G36" s="153"/>
      <c r="H36" s="153"/>
      <c r="I36" s="153"/>
      <c r="J36" s="153"/>
      <c r="K36" s="153"/>
      <c r="L36" s="153"/>
      <c r="M36" s="153"/>
      <c r="N36" s="153"/>
      <c r="O36" s="155"/>
      <c r="P36" s="153"/>
      <c r="Q36" s="153"/>
      <c r="R36" s="153"/>
      <c r="S36" s="153"/>
    </row>
    <row r="37" spans="1:19" ht="18" customHeight="1" x14ac:dyDescent="0.5">
      <c r="A37" s="153"/>
      <c r="B37" s="153"/>
      <c r="C37" s="153"/>
      <c r="D37" s="153"/>
      <c r="E37" s="154"/>
      <c r="F37" s="153"/>
      <c r="G37" s="153"/>
      <c r="H37" s="153"/>
      <c r="I37" s="153"/>
      <c r="J37" s="153"/>
      <c r="K37" s="153"/>
      <c r="L37" s="153"/>
      <c r="M37" s="153"/>
      <c r="N37" s="153"/>
      <c r="O37" s="155"/>
      <c r="P37" s="153"/>
      <c r="Q37" s="153"/>
      <c r="R37" s="153"/>
      <c r="S37" s="153"/>
    </row>
    <row r="38" spans="1:19" ht="18" customHeight="1" x14ac:dyDescent="0.5">
      <c r="A38" s="153"/>
      <c r="B38" s="153"/>
      <c r="C38" s="153"/>
      <c r="D38" s="153"/>
      <c r="E38" s="154"/>
      <c r="F38" s="153"/>
      <c r="G38" s="153"/>
      <c r="H38" s="153"/>
      <c r="I38" s="153"/>
      <c r="J38" s="153"/>
      <c r="K38" s="153"/>
      <c r="L38" s="153"/>
      <c r="M38" s="153"/>
      <c r="N38" s="153"/>
      <c r="O38" s="155"/>
      <c r="P38" s="153"/>
      <c r="Q38" s="153"/>
      <c r="R38" s="153"/>
      <c r="S38" s="153"/>
    </row>
    <row r="39" spans="1:19" ht="18" customHeight="1" x14ac:dyDescent="0.5">
      <c r="A39" s="153"/>
      <c r="B39" s="153"/>
      <c r="C39" s="153"/>
      <c r="D39" s="153"/>
      <c r="E39" s="154"/>
      <c r="F39" s="153"/>
      <c r="G39" s="153"/>
      <c r="H39" s="153"/>
      <c r="I39" s="153"/>
      <c r="J39" s="153"/>
      <c r="K39" s="153"/>
      <c r="L39" s="153"/>
      <c r="M39" s="153"/>
      <c r="N39" s="153"/>
      <c r="O39" s="155"/>
      <c r="P39" s="153"/>
      <c r="Q39" s="153"/>
      <c r="R39" s="153"/>
      <c r="S39" s="153"/>
    </row>
    <row r="40" spans="1:19" ht="18" customHeight="1" x14ac:dyDescent="0.5">
      <c r="A40" s="153"/>
      <c r="B40" s="153"/>
      <c r="C40" s="153"/>
      <c r="D40" s="153"/>
      <c r="E40" s="154"/>
      <c r="F40" s="153"/>
      <c r="G40" s="153"/>
      <c r="H40" s="153"/>
      <c r="I40" s="153"/>
      <c r="J40" s="153"/>
      <c r="K40" s="153"/>
      <c r="L40" s="153"/>
      <c r="M40" s="153"/>
      <c r="N40" s="153"/>
      <c r="O40" s="155"/>
      <c r="P40" s="153"/>
      <c r="Q40" s="153"/>
      <c r="R40" s="153"/>
      <c r="S40" s="153"/>
    </row>
    <row r="41" spans="1:19" ht="18" customHeight="1" x14ac:dyDescent="0.5">
      <c r="A41" s="153"/>
      <c r="B41" s="153"/>
      <c r="C41" s="153"/>
      <c r="D41" s="153"/>
      <c r="E41" s="154"/>
      <c r="F41" s="153"/>
      <c r="G41" s="153"/>
      <c r="H41" s="153"/>
      <c r="I41" s="153"/>
      <c r="J41" s="153"/>
      <c r="K41" s="153"/>
      <c r="L41" s="153"/>
      <c r="M41" s="153"/>
      <c r="N41" s="153"/>
      <c r="O41" s="155"/>
      <c r="P41" s="153"/>
      <c r="Q41" s="153"/>
      <c r="R41" s="153"/>
      <c r="S41" s="153"/>
    </row>
    <row r="42" spans="1:19" ht="18" customHeight="1" x14ac:dyDescent="0.5">
      <c r="A42" s="153"/>
      <c r="B42" s="153"/>
      <c r="C42" s="153"/>
      <c r="D42" s="153"/>
      <c r="E42" s="154"/>
      <c r="F42" s="153"/>
      <c r="G42" s="153"/>
      <c r="H42" s="153"/>
      <c r="I42" s="153"/>
      <c r="J42" s="153"/>
      <c r="K42" s="153"/>
      <c r="L42" s="153"/>
      <c r="M42" s="153"/>
      <c r="N42" s="153"/>
      <c r="O42" s="155"/>
      <c r="P42" s="153"/>
      <c r="Q42" s="153"/>
      <c r="R42" s="153"/>
      <c r="S42" s="153"/>
    </row>
    <row r="43" spans="1:19" ht="18" customHeight="1" x14ac:dyDescent="0.5">
      <c r="A43" s="153"/>
      <c r="B43" s="153"/>
      <c r="C43" s="153"/>
      <c r="D43" s="153"/>
      <c r="E43" s="154"/>
      <c r="F43" s="153"/>
      <c r="G43" s="153"/>
      <c r="H43" s="153"/>
      <c r="I43" s="153"/>
      <c r="J43" s="153"/>
      <c r="K43" s="153"/>
      <c r="L43" s="153"/>
      <c r="M43" s="153"/>
      <c r="N43" s="153"/>
      <c r="O43" s="155"/>
      <c r="P43" s="153"/>
      <c r="Q43" s="153"/>
      <c r="R43" s="153"/>
      <c r="S43" s="153"/>
    </row>
    <row r="44" spans="1:19" ht="18" customHeight="1" x14ac:dyDescent="0.5">
      <c r="A44" s="153"/>
      <c r="B44" s="153"/>
      <c r="C44" s="153"/>
      <c r="D44" s="153"/>
      <c r="E44" s="154"/>
      <c r="F44" s="153"/>
      <c r="G44" s="153"/>
      <c r="H44" s="153"/>
      <c r="I44" s="153"/>
      <c r="J44" s="153"/>
      <c r="K44" s="153"/>
      <c r="L44" s="153"/>
      <c r="M44" s="153"/>
      <c r="N44" s="153"/>
      <c r="O44" s="155"/>
      <c r="P44" s="153"/>
      <c r="Q44" s="153"/>
      <c r="R44" s="153"/>
      <c r="S44" s="153"/>
    </row>
    <row r="45" spans="1:19" ht="18" customHeight="1" x14ac:dyDescent="0.5">
      <c r="A45" s="153"/>
      <c r="B45" s="153"/>
      <c r="C45" s="153"/>
      <c r="D45" s="153"/>
      <c r="E45" s="154"/>
      <c r="F45" s="153"/>
      <c r="G45" s="153"/>
      <c r="H45" s="153"/>
      <c r="I45" s="153"/>
      <c r="J45" s="153"/>
      <c r="K45" s="153"/>
      <c r="L45" s="153"/>
      <c r="M45" s="153"/>
      <c r="N45" s="153"/>
      <c r="O45" s="155"/>
      <c r="P45" s="153"/>
      <c r="Q45" s="153"/>
      <c r="R45" s="153"/>
      <c r="S45" s="153"/>
    </row>
    <row r="46" spans="1:19" ht="18" customHeight="1" x14ac:dyDescent="0.5">
      <c r="A46" s="153"/>
      <c r="B46" s="153"/>
      <c r="C46" s="153"/>
      <c r="D46" s="153"/>
      <c r="E46" s="154"/>
      <c r="F46" s="153"/>
      <c r="G46" s="153"/>
      <c r="H46" s="153"/>
      <c r="I46" s="153"/>
      <c r="J46" s="153"/>
      <c r="K46" s="153"/>
      <c r="L46" s="153"/>
      <c r="M46" s="153"/>
      <c r="N46" s="153"/>
      <c r="O46" s="155"/>
      <c r="P46" s="153"/>
      <c r="Q46" s="153"/>
      <c r="R46" s="153"/>
      <c r="S46" s="153"/>
    </row>
    <row r="47" spans="1:19" ht="18" customHeight="1" x14ac:dyDescent="0.5">
      <c r="A47" s="153"/>
      <c r="B47" s="153"/>
      <c r="C47" s="153"/>
      <c r="D47" s="153"/>
      <c r="E47" s="154"/>
      <c r="F47" s="153"/>
      <c r="G47" s="153"/>
      <c r="H47" s="153"/>
      <c r="I47" s="153"/>
      <c r="J47" s="153"/>
      <c r="K47" s="153"/>
      <c r="L47" s="153"/>
      <c r="M47" s="153"/>
      <c r="N47" s="153"/>
      <c r="O47" s="155"/>
      <c r="P47" s="153"/>
      <c r="Q47" s="153"/>
      <c r="R47" s="153"/>
      <c r="S47" s="153"/>
    </row>
    <row r="48" spans="1:19" ht="18" customHeight="1" x14ac:dyDescent="0.5">
      <c r="A48" s="153"/>
      <c r="B48" s="153"/>
      <c r="C48" s="153"/>
      <c r="D48" s="153"/>
      <c r="E48" s="154"/>
      <c r="F48" s="153"/>
      <c r="G48" s="153"/>
      <c r="H48" s="153"/>
      <c r="I48" s="153"/>
      <c r="J48" s="153"/>
      <c r="K48" s="153"/>
      <c r="L48" s="153"/>
      <c r="M48" s="153"/>
      <c r="N48" s="153"/>
      <c r="O48" s="155"/>
      <c r="P48" s="153"/>
      <c r="Q48" s="153"/>
      <c r="R48" s="153"/>
      <c r="S48" s="153"/>
    </row>
    <row r="49" spans="1:19" ht="18" customHeight="1" x14ac:dyDescent="0.5">
      <c r="A49" s="153"/>
      <c r="B49" s="153"/>
      <c r="C49" s="153"/>
      <c r="D49" s="153"/>
      <c r="E49" s="154"/>
      <c r="F49" s="153"/>
      <c r="G49" s="153"/>
      <c r="H49" s="153"/>
      <c r="I49" s="153"/>
      <c r="J49" s="153"/>
      <c r="K49" s="153"/>
      <c r="L49" s="153"/>
      <c r="M49" s="153"/>
      <c r="N49" s="153"/>
      <c r="O49" s="155"/>
      <c r="P49" s="153"/>
      <c r="Q49" s="153"/>
      <c r="R49" s="153"/>
      <c r="S49" s="153"/>
    </row>
    <row r="50" spans="1:19" ht="18" customHeight="1" x14ac:dyDescent="0.5">
      <c r="A50" s="153"/>
      <c r="B50" s="153"/>
      <c r="C50" s="153"/>
      <c r="D50" s="153"/>
      <c r="E50" s="154"/>
      <c r="F50" s="153"/>
      <c r="G50" s="153"/>
      <c r="H50" s="153"/>
      <c r="I50" s="153"/>
      <c r="J50" s="153"/>
      <c r="K50" s="153"/>
      <c r="L50" s="153"/>
      <c r="M50" s="153"/>
      <c r="N50" s="153"/>
      <c r="O50" s="155"/>
      <c r="P50" s="153"/>
      <c r="Q50" s="153"/>
      <c r="R50" s="153"/>
      <c r="S50" s="153"/>
    </row>
    <row r="51" spans="1:19" ht="18" customHeight="1" x14ac:dyDescent="0.5">
      <c r="A51" s="153"/>
      <c r="B51" s="153"/>
      <c r="C51" s="153"/>
      <c r="D51" s="153"/>
      <c r="E51" s="154"/>
      <c r="F51" s="153"/>
      <c r="G51" s="153"/>
      <c r="H51" s="153"/>
      <c r="I51" s="153"/>
      <c r="J51" s="153"/>
      <c r="K51" s="153"/>
      <c r="L51" s="153"/>
      <c r="M51" s="153"/>
      <c r="N51" s="153"/>
      <c r="O51" s="155"/>
      <c r="P51" s="153"/>
      <c r="Q51" s="153"/>
      <c r="R51" s="153"/>
      <c r="S51" s="153"/>
    </row>
    <row r="52" spans="1:19" ht="18" customHeight="1" x14ac:dyDescent="0.5">
      <c r="A52" s="153"/>
      <c r="B52" s="153"/>
      <c r="C52" s="153"/>
      <c r="D52" s="153"/>
      <c r="E52" s="154"/>
      <c r="F52" s="153"/>
      <c r="G52" s="153"/>
      <c r="H52" s="153"/>
      <c r="I52" s="153"/>
      <c r="J52" s="153"/>
      <c r="K52" s="153"/>
      <c r="L52" s="153"/>
      <c r="M52" s="153"/>
      <c r="N52" s="153"/>
      <c r="O52" s="155"/>
      <c r="P52" s="153"/>
      <c r="Q52" s="153"/>
      <c r="R52" s="153"/>
      <c r="S52" s="153"/>
    </row>
    <row r="53" spans="1:19" ht="18" customHeight="1" x14ac:dyDescent="0.5">
      <c r="A53" s="153"/>
      <c r="B53" s="153"/>
      <c r="C53" s="153"/>
      <c r="D53" s="153"/>
      <c r="E53" s="154"/>
      <c r="F53" s="153"/>
      <c r="G53" s="153"/>
      <c r="H53" s="153"/>
      <c r="I53" s="153"/>
      <c r="J53" s="153"/>
      <c r="K53" s="153"/>
      <c r="L53" s="153"/>
      <c r="M53" s="153"/>
      <c r="N53" s="153"/>
      <c r="O53" s="155"/>
      <c r="P53" s="153"/>
      <c r="Q53" s="153"/>
      <c r="R53" s="153"/>
      <c r="S53" s="153"/>
    </row>
    <row r="54" spans="1:19" ht="18" customHeight="1" x14ac:dyDescent="0.5">
      <c r="A54" s="153"/>
      <c r="B54" s="153"/>
      <c r="C54" s="153"/>
      <c r="D54" s="153"/>
      <c r="E54" s="154"/>
      <c r="F54" s="153"/>
      <c r="G54" s="153"/>
      <c r="H54" s="153"/>
      <c r="I54" s="153"/>
      <c r="J54" s="153"/>
      <c r="K54" s="153"/>
      <c r="L54" s="153"/>
      <c r="M54" s="153"/>
      <c r="N54" s="153"/>
      <c r="O54" s="155"/>
      <c r="P54" s="153"/>
      <c r="Q54" s="153"/>
      <c r="R54" s="153"/>
      <c r="S54" s="153"/>
    </row>
    <row r="55" spans="1:19" ht="18" customHeight="1" x14ac:dyDescent="0.5">
      <c r="A55" s="153"/>
      <c r="B55" s="153"/>
      <c r="C55" s="153"/>
      <c r="D55" s="153"/>
      <c r="E55" s="154"/>
      <c r="F55" s="153"/>
      <c r="G55" s="153"/>
      <c r="H55" s="153"/>
      <c r="I55" s="153"/>
      <c r="J55" s="153"/>
      <c r="K55" s="153"/>
      <c r="L55" s="153"/>
      <c r="M55" s="153"/>
      <c r="N55" s="153"/>
      <c r="O55" s="155"/>
      <c r="P55" s="153"/>
      <c r="Q55" s="153"/>
      <c r="R55" s="153"/>
      <c r="S55" s="153"/>
    </row>
    <row r="56" spans="1:19" ht="18" customHeight="1" x14ac:dyDescent="0.5">
      <c r="A56" s="153"/>
      <c r="B56" s="153"/>
      <c r="C56" s="153"/>
      <c r="D56" s="153"/>
      <c r="E56" s="154"/>
      <c r="F56" s="153"/>
      <c r="G56" s="153"/>
      <c r="H56" s="153"/>
      <c r="I56" s="153"/>
      <c r="J56" s="153"/>
      <c r="K56" s="153"/>
      <c r="L56" s="153"/>
      <c r="M56" s="153"/>
      <c r="N56" s="153"/>
      <c r="O56" s="155"/>
      <c r="P56" s="153"/>
      <c r="Q56" s="153"/>
      <c r="R56" s="153"/>
      <c r="S56" s="153"/>
    </row>
    <row r="57" spans="1:19" ht="18" customHeight="1" x14ac:dyDescent="0.5">
      <c r="A57" s="153"/>
      <c r="B57" s="153"/>
      <c r="C57" s="153"/>
      <c r="D57" s="153"/>
      <c r="E57" s="154"/>
      <c r="F57" s="153"/>
      <c r="G57" s="153"/>
      <c r="H57" s="153"/>
      <c r="I57" s="153"/>
      <c r="J57" s="153"/>
      <c r="K57" s="153"/>
      <c r="L57" s="153"/>
      <c r="M57" s="153"/>
      <c r="N57" s="153"/>
      <c r="O57" s="155"/>
      <c r="P57" s="153"/>
      <c r="Q57" s="153"/>
      <c r="R57" s="153"/>
      <c r="S57" s="153"/>
    </row>
    <row r="58" spans="1:19" ht="18" customHeight="1" x14ac:dyDescent="0.5">
      <c r="A58" s="153"/>
      <c r="B58" s="153"/>
      <c r="C58" s="153"/>
      <c r="D58" s="153"/>
      <c r="E58" s="154"/>
      <c r="F58" s="153"/>
      <c r="G58" s="153"/>
      <c r="H58" s="153"/>
      <c r="I58" s="153"/>
      <c r="J58" s="153"/>
      <c r="K58" s="153"/>
      <c r="L58" s="153"/>
      <c r="M58" s="153"/>
      <c r="N58" s="153"/>
      <c r="O58" s="155"/>
      <c r="P58" s="153"/>
      <c r="Q58" s="153"/>
      <c r="R58" s="153"/>
      <c r="S58" s="153"/>
    </row>
    <row r="59" spans="1:19" ht="18" customHeight="1" x14ac:dyDescent="0.5">
      <c r="A59" s="153"/>
      <c r="B59" s="153"/>
      <c r="C59" s="153"/>
      <c r="D59" s="153"/>
      <c r="E59" s="154"/>
      <c r="F59" s="153"/>
      <c r="G59" s="153"/>
      <c r="H59" s="153"/>
      <c r="I59" s="153"/>
      <c r="J59" s="153"/>
      <c r="K59" s="153"/>
      <c r="L59" s="153"/>
      <c r="M59" s="153"/>
      <c r="N59" s="153"/>
      <c r="O59" s="155"/>
      <c r="P59" s="153"/>
      <c r="Q59" s="153"/>
      <c r="R59" s="153"/>
      <c r="S59" s="153"/>
    </row>
    <row r="60" spans="1:19" ht="18" customHeight="1" x14ac:dyDescent="0.5">
      <c r="A60" s="153"/>
      <c r="B60" s="153"/>
      <c r="C60" s="153"/>
      <c r="D60" s="153"/>
      <c r="E60" s="154"/>
      <c r="F60" s="153"/>
      <c r="G60" s="153"/>
      <c r="H60" s="153"/>
      <c r="I60" s="153"/>
      <c r="J60" s="153"/>
      <c r="K60" s="153"/>
      <c r="L60" s="153"/>
      <c r="M60" s="153"/>
      <c r="N60" s="153"/>
      <c r="O60" s="155"/>
      <c r="P60" s="153"/>
      <c r="Q60" s="153"/>
      <c r="R60" s="153"/>
      <c r="S60" s="153"/>
    </row>
    <row r="61" spans="1:19" ht="18" customHeight="1" x14ac:dyDescent="0.5">
      <c r="A61" s="153"/>
      <c r="B61" s="153"/>
      <c r="C61" s="153"/>
      <c r="D61" s="153"/>
      <c r="E61" s="154"/>
      <c r="F61" s="153"/>
      <c r="G61" s="153"/>
      <c r="H61" s="153"/>
      <c r="I61" s="153"/>
      <c r="J61" s="153"/>
      <c r="K61" s="153"/>
      <c r="L61" s="153"/>
      <c r="M61" s="153"/>
      <c r="N61" s="153"/>
      <c r="O61" s="155"/>
      <c r="P61" s="153"/>
      <c r="Q61" s="153"/>
      <c r="R61" s="153"/>
      <c r="S61" s="153"/>
    </row>
    <row r="62" spans="1:19" ht="18" customHeight="1" x14ac:dyDescent="0.5">
      <c r="A62" s="153"/>
      <c r="B62" s="153"/>
      <c r="C62" s="153"/>
      <c r="D62" s="153"/>
      <c r="E62" s="154"/>
      <c r="F62" s="153"/>
      <c r="G62" s="153"/>
      <c r="H62" s="153"/>
      <c r="I62" s="153"/>
      <c r="J62" s="153"/>
      <c r="K62" s="153"/>
      <c r="L62" s="153"/>
      <c r="M62" s="153"/>
      <c r="N62" s="153"/>
      <c r="O62" s="155"/>
      <c r="P62" s="153"/>
      <c r="Q62" s="153"/>
      <c r="R62" s="153"/>
      <c r="S62" s="153"/>
    </row>
    <row r="63" spans="1:19" ht="18" customHeight="1" x14ac:dyDescent="0.5">
      <c r="A63" s="153"/>
      <c r="B63" s="153"/>
      <c r="C63" s="153"/>
      <c r="D63" s="153"/>
      <c r="E63" s="154"/>
      <c r="F63" s="153"/>
      <c r="G63" s="153"/>
      <c r="H63" s="153"/>
      <c r="I63" s="153"/>
      <c r="J63" s="153"/>
      <c r="K63" s="153"/>
      <c r="L63" s="153"/>
      <c r="M63" s="153"/>
      <c r="N63" s="153"/>
      <c r="O63" s="155"/>
      <c r="P63" s="153"/>
      <c r="Q63" s="153"/>
      <c r="R63" s="153"/>
      <c r="S63" s="153"/>
    </row>
    <row r="64" spans="1:19" ht="18" customHeight="1" x14ac:dyDescent="0.5">
      <c r="A64" s="153"/>
      <c r="B64" s="153"/>
      <c r="C64" s="153"/>
      <c r="D64" s="153"/>
      <c r="E64" s="154"/>
      <c r="F64" s="153"/>
      <c r="G64" s="153"/>
      <c r="H64" s="153"/>
      <c r="I64" s="153"/>
      <c r="J64" s="153"/>
      <c r="K64" s="153"/>
      <c r="L64" s="153"/>
      <c r="M64" s="153"/>
      <c r="N64" s="153"/>
      <c r="O64" s="155"/>
      <c r="P64" s="153"/>
      <c r="Q64" s="153"/>
      <c r="R64" s="153"/>
      <c r="S64" s="153"/>
    </row>
    <row r="65" spans="1:19" ht="18" customHeight="1" x14ac:dyDescent="0.5">
      <c r="A65" s="153"/>
      <c r="B65" s="153"/>
      <c r="C65" s="153"/>
      <c r="D65" s="153"/>
      <c r="E65" s="154"/>
      <c r="F65" s="153"/>
      <c r="G65" s="153"/>
      <c r="H65" s="153"/>
      <c r="I65" s="153"/>
      <c r="J65" s="153"/>
      <c r="K65" s="153"/>
      <c r="L65" s="153"/>
      <c r="M65" s="153"/>
      <c r="N65" s="153"/>
      <c r="O65" s="155"/>
      <c r="P65" s="153"/>
      <c r="Q65" s="153"/>
      <c r="R65" s="153"/>
      <c r="S65" s="153"/>
    </row>
    <row r="66" spans="1:19" ht="18" customHeight="1" x14ac:dyDescent="0.5">
      <c r="A66" s="153"/>
      <c r="B66" s="153"/>
      <c r="C66" s="153"/>
      <c r="D66" s="153"/>
      <c r="E66" s="154"/>
      <c r="F66" s="153"/>
      <c r="G66" s="153"/>
      <c r="H66" s="153"/>
      <c r="I66" s="153"/>
      <c r="J66" s="153"/>
      <c r="K66" s="153"/>
      <c r="L66" s="153"/>
      <c r="M66" s="153"/>
      <c r="N66" s="153"/>
      <c r="O66" s="155"/>
      <c r="P66" s="153"/>
      <c r="Q66" s="153"/>
      <c r="R66" s="153"/>
      <c r="S66" s="153"/>
    </row>
    <row r="67" spans="1:19" ht="18" customHeight="1" x14ac:dyDescent="0.5">
      <c r="A67" s="153"/>
      <c r="B67" s="153"/>
      <c r="C67" s="153"/>
      <c r="D67" s="153"/>
      <c r="E67" s="154"/>
      <c r="F67" s="153"/>
      <c r="G67" s="153"/>
      <c r="H67" s="153"/>
      <c r="I67" s="153"/>
      <c r="J67" s="153"/>
      <c r="K67" s="153"/>
      <c r="L67" s="153"/>
      <c r="M67" s="153"/>
      <c r="N67" s="153"/>
      <c r="O67" s="155"/>
      <c r="P67" s="153"/>
      <c r="Q67" s="153"/>
      <c r="R67" s="153"/>
      <c r="S67" s="153"/>
    </row>
    <row r="68" spans="1:19" ht="18" customHeight="1" x14ac:dyDescent="0.5">
      <c r="A68" s="153"/>
      <c r="B68" s="153"/>
      <c r="C68" s="153"/>
      <c r="D68" s="153"/>
      <c r="E68" s="154"/>
      <c r="F68" s="153"/>
      <c r="G68" s="153"/>
      <c r="H68" s="153"/>
      <c r="I68" s="153"/>
      <c r="J68" s="153"/>
      <c r="K68" s="153"/>
      <c r="L68" s="153"/>
      <c r="M68" s="153"/>
      <c r="N68" s="153"/>
      <c r="O68" s="155"/>
      <c r="P68" s="153"/>
      <c r="Q68" s="153"/>
      <c r="R68" s="153"/>
      <c r="S68" s="153"/>
    </row>
    <row r="69" spans="1:19" ht="18" customHeight="1" x14ac:dyDescent="0.5">
      <c r="A69" s="153"/>
      <c r="B69" s="153"/>
      <c r="C69" s="153"/>
      <c r="D69" s="153"/>
      <c r="E69" s="154"/>
      <c r="F69" s="153"/>
      <c r="G69" s="153"/>
      <c r="H69" s="153"/>
      <c r="I69" s="153"/>
      <c r="J69" s="153"/>
      <c r="K69" s="153"/>
      <c r="L69" s="153"/>
      <c r="M69" s="153"/>
      <c r="N69" s="153"/>
      <c r="O69" s="155"/>
      <c r="P69" s="153"/>
      <c r="Q69" s="153"/>
      <c r="R69" s="153"/>
      <c r="S69" s="153"/>
    </row>
    <row r="70" spans="1:19" ht="18" customHeight="1" x14ac:dyDescent="0.5">
      <c r="A70" s="153"/>
      <c r="B70" s="153"/>
      <c r="C70" s="153"/>
      <c r="D70" s="153"/>
      <c r="E70" s="154"/>
      <c r="F70" s="153"/>
      <c r="G70" s="153"/>
      <c r="H70" s="153"/>
      <c r="I70" s="153"/>
      <c r="J70" s="153"/>
      <c r="K70" s="153"/>
      <c r="L70" s="153"/>
      <c r="M70" s="153"/>
      <c r="N70" s="153"/>
      <c r="O70" s="155"/>
      <c r="P70" s="153"/>
      <c r="Q70" s="153"/>
      <c r="R70" s="153"/>
      <c r="S70" s="153"/>
    </row>
    <row r="71" spans="1:19" ht="18" customHeight="1" x14ac:dyDescent="0.5">
      <c r="A71" s="153"/>
      <c r="B71" s="153"/>
      <c r="C71" s="153"/>
      <c r="D71" s="153"/>
      <c r="E71" s="154"/>
      <c r="F71" s="153"/>
      <c r="G71" s="153"/>
      <c r="H71" s="153"/>
      <c r="I71" s="153"/>
      <c r="J71" s="153"/>
      <c r="K71" s="153"/>
      <c r="L71" s="153"/>
      <c r="M71" s="153"/>
      <c r="N71" s="153"/>
      <c r="O71" s="155"/>
      <c r="P71" s="153"/>
      <c r="Q71" s="153"/>
      <c r="R71" s="153"/>
      <c r="S71" s="153"/>
    </row>
    <row r="72" spans="1:19" ht="18" customHeight="1" x14ac:dyDescent="0.5">
      <c r="A72" s="153"/>
      <c r="B72" s="153"/>
      <c r="C72" s="153"/>
      <c r="D72" s="153"/>
      <c r="E72" s="154"/>
      <c r="F72" s="153"/>
      <c r="G72" s="153"/>
      <c r="H72" s="153"/>
      <c r="I72" s="153"/>
      <c r="J72" s="153"/>
      <c r="K72" s="153"/>
      <c r="L72" s="153"/>
      <c r="M72" s="153"/>
      <c r="N72" s="153"/>
      <c r="O72" s="155"/>
      <c r="P72" s="153"/>
      <c r="Q72" s="153"/>
      <c r="R72" s="153"/>
      <c r="S72" s="153"/>
    </row>
    <row r="73" spans="1:19" ht="18" customHeight="1" x14ac:dyDescent="0.5">
      <c r="A73" s="153"/>
      <c r="B73" s="153"/>
      <c r="C73" s="153"/>
      <c r="D73" s="153"/>
      <c r="E73" s="154"/>
      <c r="F73" s="153"/>
      <c r="G73" s="153"/>
      <c r="H73" s="153"/>
      <c r="I73" s="153"/>
      <c r="J73" s="153"/>
      <c r="K73" s="153"/>
      <c r="L73" s="153"/>
      <c r="M73" s="153"/>
      <c r="N73" s="153"/>
      <c r="O73" s="155"/>
      <c r="P73" s="153"/>
      <c r="Q73" s="153"/>
      <c r="R73" s="153"/>
      <c r="S73" s="153"/>
    </row>
    <row r="74" spans="1:19" ht="18" customHeight="1" x14ac:dyDescent="0.5">
      <c r="A74" s="153"/>
      <c r="B74" s="153"/>
      <c r="C74" s="153"/>
      <c r="D74" s="153"/>
      <c r="E74" s="154"/>
      <c r="F74" s="153"/>
      <c r="G74" s="153"/>
      <c r="H74" s="153"/>
      <c r="I74" s="153"/>
      <c r="J74" s="153"/>
      <c r="K74" s="153"/>
      <c r="L74" s="153"/>
      <c r="M74" s="153"/>
      <c r="N74" s="153"/>
      <c r="O74" s="155"/>
      <c r="P74" s="153"/>
      <c r="Q74" s="153"/>
      <c r="R74" s="153"/>
      <c r="S74" s="153"/>
    </row>
    <row r="75" spans="1:19" ht="18" customHeight="1" x14ac:dyDescent="0.5">
      <c r="A75" s="153"/>
      <c r="B75" s="153"/>
      <c r="C75" s="153"/>
      <c r="D75" s="153"/>
      <c r="E75" s="154"/>
      <c r="F75" s="153"/>
      <c r="G75" s="153"/>
      <c r="H75" s="153"/>
      <c r="I75" s="153"/>
      <c r="J75" s="153"/>
      <c r="K75" s="153"/>
      <c r="L75" s="153"/>
      <c r="M75" s="153"/>
      <c r="N75" s="153"/>
      <c r="O75" s="155"/>
      <c r="P75" s="153"/>
      <c r="Q75" s="153"/>
      <c r="R75" s="153"/>
      <c r="S75" s="153"/>
    </row>
    <row r="76" spans="1:19" ht="18" customHeight="1" x14ac:dyDescent="0.5">
      <c r="A76" s="153"/>
      <c r="B76" s="153"/>
      <c r="C76" s="153"/>
      <c r="D76" s="153"/>
      <c r="E76" s="154"/>
      <c r="F76" s="153"/>
      <c r="G76" s="153"/>
      <c r="H76" s="153"/>
      <c r="I76" s="153"/>
      <c r="J76" s="153"/>
      <c r="K76" s="153"/>
      <c r="L76" s="153"/>
      <c r="M76" s="153"/>
      <c r="N76" s="153"/>
      <c r="O76" s="155"/>
      <c r="P76" s="153"/>
      <c r="Q76" s="153"/>
      <c r="R76" s="153"/>
      <c r="S76" s="153"/>
    </row>
    <row r="77" spans="1:19" ht="18" customHeight="1" x14ac:dyDescent="0.5">
      <c r="A77" s="153"/>
      <c r="B77" s="153"/>
      <c r="C77" s="153"/>
      <c r="D77" s="153"/>
      <c r="E77" s="154"/>
      <c r="F77" s="153"/>
      <c r="G77" s="153"/>
      <c r="H77" s="153"/>
      <c r="I77" s="153"/>
      <c r="J77" s="153"/>
      <c r="K77" s="153"/>
      <c r="L77" s="153"/>
      <c r="M77" s="153"/>
      <c r="N77" s="153"/>
      <c r="O77" s="155"/>
      <c r="P77" s="153"/>
      <c r="Q77" s="153"/>
      <c r="R77" s="153"/>
      <c r="S77" s="153"/>
    </row>
    <row r="78" spans="1:19" ht="18" customHeight="1" x14ac:dyDescent="0.5">
      <c r="A78" s="153"/>
      <c r="B78" s="153"/>
      <c r="C78" s="153"/>
      <c r="D78" s="153"/>
      <c r="E78" s="154"/>
      <c r="F78" s="153"/>
      <c r="G78" s="153"/>
      <c r="H78" s="153"/>
      <c r="I78" s="153"/>
      <c r="J78" s="153"/>
      <c r="K78" s="153"/>
      <c r="L78" s="153"/>
      <c r="M78" s="153"/>
      <c r="N78" s="153"/>
      <c r="O78" s="155"/>
      <c r="P78" s="153"/>
      <c r="Q78" s="153"/>
      <c r="R78" s="153"/>
      <c r="S78" s="153"/>
    </row>
    <row r="79" spans="1:19" ht="18" customHeight="1" x14ac:dyDescent="0.5">
      <c r="A79" s="153"/>
      <c r="B79" s="153"/>
      <c r="C79" s="153"/>
      <c r="D79" s="153"/>
      <c r="E79" s="154"/>
      <c r="F79" s="153"/>
      <c r="G79" s="153"/>
      <c r="H79" s="153"/>
      <c r="I79" s="153"/>
      <c r="J79" s="153"/>
      <c r="K79" s="153"/>
      <c r="L79" s="153"/>
      <c r="M79" s="153"/>
      <c r="N79" s="153"/>
      <c r="O79" s="155"/>
      <c r="P79" s="153"/>
      <c r="Q79" s="153"/>
      <c r="R79" s="153"/>
      <c r="S79" s="153"/>
    </row>
    <row r="80" spans="1:19" ht="18" customHeight="1" x14ac:dyDescent="0.5">
      <c r="A80" s="153"/>
      <c r="B80" s="153"/>
      <c r="C80" s="153"/>
      <c r="D80" s="153"/>
      <c r="E80" s="154"/>
      <c r="F80" s="153"/>
      <c r="G80" s="153"/>
      <c r="H80" s="153"/>
      <c r="I80" s="153"/>
      <c r="J80" s="153"/>
      <c r="K80" s="153"/>
      <c r="L80" s="153"/>
      <c r="M80" s="153"/>
      <c r="N80" s="153"/>
      <c r="O80" s="155"/>
      <c r="P80" s="153"/>
      <c r="Q80" s="153"/>
      <c r="R80" s="153"/>
      <c r="S80" s="153"/>
    </row>
    <row r="81" spans="1:19" ht="18" customHeight="1" x14ac:dyDescent="0.5">
      <c r="A81" s="153"/>
      <c r="B81" s="153"/>
      <c r="C81" s="153"/>
      <c r="D81" s="153"/>
      <c r="E81" s="154"/>
      <c r="F81" s="153"/>
      <c r="G81" s="153"/>
      <c r="H81" s="153"/>
      <c r="I81" s="153"/>
      <c r="J81" s="153"/>
      <c r="K81" s="153"/>
      <c r="L81" s="153"/>
      <c r="M81" s="153"/>
      <c r="N81" s="153"/>
      <c r="O81" s="155"/>
      <c r="P81" s="153"/>
      <c r="Q81" s="153"/>
      <c r="R81" s="153"/>
      <c r="S81" s="153"/>
    </row>
    <row r="82" spans="1:19" ht="18" customHeight="1" x14ac:dyDescent="0.5">
      <c r="A82" s="153"/>
      <c r="B82" s="153"/>
      <c r="C82" s="153"/>
      <c r="D82" s="153"/>
      <c r="E82" s="154"/>
      <c r="F82" s="153"/>
      <c r="G82" s="153"/>
      <c r="H82" s="153"/>
      <c r="I82" s="153"/>
      <c r="J82" s="153"/>
      <c r="K82" s="153"/>
      <c r="L82" s="153"/>
      <c r="M82" s="153"/>
      <c r="N82" s="153"/>
      <c r="O82" s="155"/>
      <c r="P82" s="153"/>
      <c r="Q82" s="153"/>
      <c r="R82" s="153"/>
      <c r="S82" s="153"/>
    </row>
  </sheetData>
  <mergeCells count="28">
    <mergeCell ref="H6:H7"/>
    <mergeCell ref="I6:I7"/>
    <mergeCell ref="A2:S2"/>
    <mergeCell ref="A3:A7"/>
    <mergeCell ref="B3:B7"/>
    <mergeCell ref="C3:C7"/>
    <mergeCell ref="D3:D7"/>
    <mergeCell ref="E3:J3"/>
    <mergeCell ref="K3:M5"/>
    <mergeCell ref="N3:P5"/>
    <mergeCell ref="Q3:S4"/>
    <mergeCell ref="P6:P7"/>
    <mergeCell ref="C15:D15"/>
    <mergeCell ref="A1:S1"/>
    <mergeCell ref="J6:J7"/>
    <mergeCell ref="K6:K7"/>
    <mergeCell ref="L6:L7"/>
    <mergeCell ref="M6:M7"/>
    <mergeCell ref="N6:N7"/>
    <mergeCell ref="O6:O7"/>
    <mergeCell ref="E4:H5"/>
    <mergeCell ref="I4:J5"/>
    <mergeCell ref="Q5:Q6"/>
    <mergeCell ref="R5:R6"/>
    <mergeCell ref="S5:S6"/>
    <mergeCell ref="E6:E7"/>
    <mergeCell ref="F6:F7"/>
    <mergeCell ref="G6:G7"/>
  </mergeCells>
  <printOptions horizontalCentered="1"/>
  <pageMargins left="0.19685039370078741" right="0.19685039370078741" top="0.59055118110236227" bottom="0.51181102362204722" header="0" footer="0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16</vt:i4>
      </vt:variant>
    </vt:vector>
  </HeadingPairs>
  <TitlesOfParts>
    <vt:vector size="30" baseType="lpstr">
      <vt:lpstr>งบหน้า</vt:lpstr>
      <vt:lpstr>ปภ.</vt:lpstr>
      <vt:lpstr>ท้องถิ่น</vt:lpstr>
      <vt:lpstr>ชป.</vt:lpstr>
      <vt:lpstr>ประแสร์</vt:lpstr>
      <vt:lpstr>ประปา</vt:lpstr>
      <vt:lpstr>อ.เมือง</vt:lpstr>
      <vt:lpstr>อ.แกลง</vt:lpstr>
      <vt:lpstr>อ.บ้านค่าย</vt:lpstr>
      <vt:lpstr>อ.ปลวกแดง</vt:lpstr>
      <vt:lpstr>อ.บ้านฉาง</vt:lpstr>
      <vt:lpstr>อ.วังจันทร์</vt:lpstr>
      <vt:lpstr>อ.เขาชะเมา</vt:lpstr>
      <vt:lpstr>สพด</vt:lpstr>
      <vt:lpstr>ชป.!Print_Area</vt:lpstr>
      <vt:lpstr>ปภ.!Print_Area</vt:lpstr>
      <vt:lpstr>ประแสร์!Print_Area</vt:lpstr>
      <vt:lpstr>สพด!Print_Area</vt:lpstr>
      <vt:lpstr>อ.แกลง!Print_Area</vt:lpstr>
      <vt:lpstr>อ.เขาชะเมา!Print_Area</vt:lpstr>
      <vt:lpstr>อ.ปลวกแดง!Print_Area</vt:lpstr>
      <vt:lpstr>อ.วังจันทร์!Print_Area</vt:lpstr>
      <vt:lpstr>ท้องถิ่น!Print_Titles</vt:lpstr>
      <vt:lpstr>ปภ.!Print_Titles</vt:lpstr>
      <vt:lpstr>ประปา!Print_Titles</vt:lpstr>
      <vt:lpstr>สพด!Print_Titles</vt:lpstr>
      <vt:lpstr>อ.แกลง!Print_Titles</vt:lpstr>
      <vt:lpstr>อ.เขาชะเมา!Print_Titles</vt:lpstr>
      <vt:lpstr>อ.บ้านค่าย!Print_Titles</vt:lpstr>
      <vt:lpstr>อ.ปลวกแดง!Print_Titles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DELL_MOI</cp:lastModifiedBy>
  <cp:lastPrinted>2020-06-11T01:54:15Z</cp:lastPrinted>
  <dcterms:created xsi:type="dcterms:W3CDTF">2020-04-22T14:03:19Z</dcterms:created>
  <dcterms:modified xsi:type="dcterms:W3CDTF">2020-06-12T06:25:13Z</dcterms:modified>
</cp:coreProperties>
</file>