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งบหน้าหน่วยงาน" sheetId="9" r:id="rId1"/>
    <sheet name="บัญชีรวม" sheetId="1" r:id="rId2"/>
  </sheets>
  <definedNames>
    <definedName name="_xlnm._FilterDatabase" localSheetId="1" hidden="1">บัญชีรวม!$G$2:$H$104</definedName>
    <definedName name="_xlnm.Print_Area" localSheetId="1">บัญชีรวม!$A$1:$H$104</definedName>
    <definedName name="_xlnm.Print_Titles" localSheetId="1">บัญชีรวม!$1:$6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D12" i="9"/>
  <c r="E11" i="9"/>
  <c r="E10" i="9"/>
  <c r="E9" i="9"/>
  <c r="E8" i="9"/>
  <c r="E7" i="9"/>
  <c r="E6" i="9"/>
  <c r="E5" i="9"/>
  <c r="E4" i="9"/>
  <c r="E12" i="9" l="1"/>
</calcChain>
</file>

<file path=xl/sharedStrings.xml><?xml version="1.0" encoding="utf-8"?>
<sst xmlns="http://schemas.openxmlformats.org/spreadsheetml/2006/main" count="617" uniqueCount="178">
  <si>
    <t>ลำดับ</t>
  </si>
  <si>
    <t>สถานที่ดำเนินการ</t>
  </si>
  <si>
    <t>ตำบล</t>
  </si>
  <si>
    <t>อำเภอ</t>
  </si>
  <si>
    <t>จังหวัด</t>
  </si>
  <si>
    <t>งบประมาณ
(ล้านบาท)</t>
  </si>
  <si>
    <t>ชื่อแผนงาน / โครงการ</t>
  </si>
  <si>
    <t>โครงการก่อสร้างฝายน้ำล้น</t>
  </si>
  <si>
    <t>บ้านนา</t>
  </si>
  <si>
    <t>หนองบัว</t>
  </si>
  <si>
    <t>เมือง</t>
  </si>
  <si>
    <t>เขาน้อย</t>
  </si>
  <si>
    <t>ห้วยยาง</t>
  </si>
  <si>
    <t>บ้านค่าย</t>
  </si>
  <si>
    <t>ห้วยโป่ง</t>
  </si>
  <si>
    <t>โครงการขุดสระเก็บน้ำ</t>
  </si>
  <si>
    <t>วังจันทร์</t>
  </si>
  <si>
    <t>ชุมแสง</t>
  </si>
  <si>
    <t>วังหว้า</t>
  </si>
  <si>
    <t>โครงการขุดลอกคลองและกำจัดวัชพืชคลองเนินทราย</t>
  </si>
  <si>
    <t>โครงการขุดลอกคลองสามง่าม</t>
  </si>
  <si>
    <t>โครงการขุดลอกคลองเขาสวน</t>
  </si>
  <si>
    <t>โครงการขุดลอกลำรางห้วยปลากั้ง ช่วงฝายชะลอน้ำ</t>
  </si>
  <si>
    <t>โครงการแก้ไขปัญหาภัยแล้งขุดลอกกักเก็บน้ำฝายทำนบดิน</t>
  </si>
  <si>
    <t>เนินฆ้อ</t>
  </si>
  <si>
    <t>แกลง</t>
  </si>
  <si>
    <t>ระยอง</t>
  </si>
  <si>
    <t>คลองปูน</t>
  </si>
  <si>
    <t>เขาชะเมา</t>
  </si>
  <si>
    <t>สำนักท้อน</t>
  </si>
  <si>
    <t>บ้านฉาง</t>
  </si>
  <si>
    <t>โครงการวางท่อประปาถนนเลียบคลองชลประทาน 1</t>
  </si>
  <si>
    <t xml:space="preserve">โครงการวางท่อประปาถนนสายพัฒนา ซอย 7 </t>
  </si>
  <si>
    <t>โครงการขยายเขตจำหน่ายน้ำประปา บริเวณหนองคล้าซอย1</t>
  </si>
  <si>
    <t>โครงการวางท่อประปาถนนหนองตะพาน-มาบข่า</t>
  </si>
  <si>
    <t>โครงการขุดลอกคลองและกำจัดวัชพืชคลอง เนินทราย</t>
  </si>
  <si>
    <t>โครงการขุดลอกสระเก็บน้ำประปาหลังที่ว่าการอำเภอเขาชะเมา</t>
  </si>
  <si>
    <t>โครงการก่อสร้างฝายน้ำล้นคอนกรีตเสริมเหล็ก คลองยายร้า</t>
  </si>
  <si>
    <t>โครงการแก้ไขปัญหาภัยแล้งขุดลอกกักเก็บน้ำหินสามชั้น</t>
  </si>
  <si>
    <t>โครงการก่อสร้างฝายน้ำล้น คลองซากขี้เหล็ก</t>
  </si>
  <si>
    <t>โครงการก่อสร้างฝายน้ำล้น คลองมะงั่ว</t>
  </si>
  <si>
    <t>โครงการก่อสร้างฝายน้ำล้น คลองรุ้ง</t>
  </si>
  <si>
    <t>โครงการก่อสร้างฝายน้ำล้น คลองชากขุน -ชากร่ม</t>
  </si>
  <si>
    <t>โครงการก่อสร้างฝายน้ำล้นคลองยายเพียร (ตามแบบมาตรฐานการก่อสร้างฝายน้ำล้น มข.2527)</t>
  </si>
  <si>
    <t>โครงการก่อสร้างฝายน้ำล้นคลองมาบเตย พร้อมขุดลอกคลอง 900 เมตร (ตามแบบมาตรฐานการก่อสร้างฝายน้ำล้น มข.2527)</t>
  </si>
  <si>
    <t>โครงการก่อสร้างฝายน้ำล้นคลองตาเอี้ยง(ตามแบบมาตรฐานการก่อสร้างฝายน้ำล้น มข.2527)</t>
  </si>
  <si>
    <t>โครงการวางท่อส่งน้ำดิบภายในตำบลบางบุตร (เพื่อบรรเทาปัญหาภัยแล้ง)</t>
  </si>
  <si>
    <t>โครงการขุดลอกคลองเถือแรด(เพื่อบรรเทาปัญหาภัยแล้ง)</t>
  </si>
  <si>
    <t>เชิงเนิน</t>
  </si>
  <si>
    <t>ตาขัน</t>
  </si>
  <si>
    <t>มาบข่า</t>
  </si>
  <si>
    <t>นิคมพัฒนา</t>
  </si>
  <si>
    <t>หนองตะพาน</t>
  </si>
  <si>
    <t>ห้วยทับมอญ</t>
  </si>
  <si>
    <t>ชากบก</t>
  </si>
  <si>
    <t>บางบุตร</t>
  </si>
  <si>
    <t>โครงการขุดลอกคลองสาธารณะ บริเวณฝายตาอุบ (เพื่อบรรเทาปัญหาภัยแล้ง)</t>
  </si>
  <si>
    <t>โครงการขุดลอกคลองบางกระดาน (เพื่อบรรเทาปัญหาภัยแล้ง)</t>
  </si>
  <si>
    <t>โครงการขุดลอกคลองสาธารณะ บริเวณวัดหนองพะวา (เพื่อบรรเทาปัญหาภัยแล้ง)</t>
  </si>
  <si>
    <t>โครงการขุดลอกคลองสาธารณะ บริเวณบ้านชากเล็ก (เพื่อบรรเทาปัญหาภัยแล้ง)</t>
  </si>
  <si>
    <t>โครงการขุดลอกคลองห้วยยาง บริเวณหนอง  ต่อเรือ (เพื่อบรรเทาปัญหาภัยแล้ง)</t>
  </si>
  <si>
    <t>โครงการขุดลอกคลองบางกระดาน บริเวณฝายกรมทรัพย์ (เพื่อบรรเทาปัญหาภัยแล้ง)</t>
  </si>
  <si>
    <t>โครงการขุดลอกคลองวังเพิก (เพื่อบรรเทาปัญหาภัยแล้ง)</t>
  </si>
  <si>
    <t>โครงการขุดลอกคลองยายเพี้ยน</t>
  </si>
  <si>
    <t>โครงการปรับปรุงสภาพริมตลิ่งด้านในสระเก็บน้ำ บริเวณสนามกีฬา เฉลิมพระเกียรติ 80 พระพรรษา</t>
  </si>
  <si>
    <t>โครงการขุดเจาะบ่อน้ำบาดาล ขนาด 6 นิ้ว</t>
  </si>
  <si>
    <t>โครงการวางท่อส่งน้ำดิบ</t>
  </si>
  <si>
    <t>โครงการขุดลอกสระหนองฆ้อ</t>
  </si>
  <si>
    <t>โครงการติดตั้งประตูน้ำดิบ</t>
  </si>
  <si>
    <t>โครงการก่อสร้างหอถังสูง สำหรับจ่ายน้ำประปาบริเวณ ถนนสายวังกลอย -สมอโพรง</t>
  </si>
  <si>
    <t>โครงการก่อสร้างฝายน้ำล้น แบบ มข.2527 คลองคลองคา</t>
  </si>
  <si>
    <t>โครงการก่อสร้างฝายน้ำล้น แบบ มข.2527 คลองน้ำเขียว</t>
  </si>
  <si>
    <t>โครงการผันน้ำจากแม่น้ำระยองเข้าบ่อบำบัด เพื่อแก้ปัญหาภัยแล้งในเขตเทสบาลนครระยอง</t>
  </si>
  <si>
    <t>โครงการขุดลอกคลองหนองเต่า</t>
  </si>
  <si>
    <t>โครงการขุดลอกวัชพืชแม่น้ำระยอง</t>
  </si>
  <si>
    <t>ทางเกวียน</t>
  </si>
  <si>
    <t>ชากโดน</t>
  </si>
  <si>
    <t>เนินพระ</t>
  </si>
  <si>
    <t>เมืองระยอง</t>
  </si>
  <si>
    <t>ปากน้ำกระแส</t>
  </si>
  <si>
    <t>โครงการขุดลอกคลองมาบหวายโสม</t>
  </si>
  <si>
    <t>โครงการขุดลอกลำรางมาบไก่เสียงหวาน</t>
  </si>
  <si>
    <t>โครงการขุดลอกหน้าฝายยายร้า</t>
  </si>
  <si>
    <t>โครงการขุดลอกพร้อมขยายสระน้ำข้างโรงเรียนบ้านสีระมัน</t>
  </si>
  <si>
    <t>โครงการก่อสร้างทางระบายน้ำล้นคลองบ้านนายเมฆ</t>
  </si>
  <si>
    <t>โครงการขุดลอกสระเก็บน้ำคลองพลู</t>
  </si>
  <si>
    <t>โครงการขุดลอกสระเก็บน้ำบ้านเขาพัง</t>
  </si>
  <si>
    <t>โครงการขุดลอกสระน้ำสาธารณะบ้านปากแพรก</t>
  </si>
  <si>
    <t>โครงการก่อสร้างทางระบายน้ำล้นคลองเขาพัง</t>
  </si>
  <si>
    <t>โครงการขยายเขตน้ำปะปา</t>
  </si>
  <si>
    <t>โครงการวางท่อส่งน้ำดิบคลองหิน-สระน้ำสาธารณะ</t>
  </si>
  <si>
    <t>โครงการวางท่อส่งน้ำดิบคลองชลประทาน-สระหนองยายสร้อย</t>
  </si>
  <si>
    <t>โครงการปรับปรุงแนวท่อน้ำปะปาบ้านคลองหิน</t>
  </si>
  <si>
    <t>โครงการวางท่อน้ำดิบสายเขาช่องลม-หนองมน</t>
  </si>
  <si>
    <t>โครงการขุดเจาะบ่อบาดาล (บ้านน้ำใส)</t>
  </si>
  <si>
    <t>น้ำเป็น</t>
  </si>
  <si>
    <t>ชำฆ้อ</t>
  </si>
  <si>
    <t xml:space="preserve">โครงการขุดลอกหน้าฝาย ช.ป. </t>
  </si>
  <si>
    <t>โครงการขุดเจาะบ่อบาดาล (คลองคต)</t>
  </si>
  <si>
    <t>โครงการขุดเจาะบ่อบาดาล (มาบช้างนอน)</t>
  </si>
  <si>
    <t>โครงการขุดลอกหน้าฝายบ้านคลองยาง</t>
  </si>
  <si>
    <t>โครงการขุดเจาะบ่อบาดาล (บ้านเหมืองแร่)</t>
  </si>
  <si>
    <t xml:space="preserve">โครงการขุดลอกฝาย ช.ป. </t>
  </si>
  <si>
    <t>โครงการขุดลอกคลองสำรอง</t>
  </si>
  <si>
    <t>โครงการสร้างฝาย ม.ข.</t>
  </si>
  <si>
    <t>โครงการขุดลอกหน้าฝายบ้านฟอคแลนด์</t>
  </si>
  <si>
    <t>โครงการผลิตท่อส่งน้ำประปา (บ้านน้ำเป็น)</t>
  </si>
  <si>
    <t>โครงการวางท่อประปาซอยลุงเสียง</t>
  </si>
  <si>
    <t>ตะพง</t>
  </si>
  <si>
    <t>โครงการขยายเขตจำหน่ายน้ำประปา บริเวณถนนหน้าหมู่บ้านเกล็ดแก้ว - ข้างวัดหนองผักหนาม</t>
  </si>
  <si>
    <t>โครงการขยายเขตซอยประมง</t>
  </si>
  <si>
    <t>โครงการขยายเขตซอยข้าง บริษท อิล จิน ซอย 3</t>
  </si>
  <si>
    <t>โครงการขยายเขตจำหน่ายน้ำประปา บริเวณซอยชากอ้อยเชื่อมซอย5แม่น้ำคู้</t>
  </si>
  <si>
    <t>โครงการขยายเขตจำหน่ายน้ำประปา บริเวณมาบยางพร ซอย 27</t>
  </si>
  <si>
    <t>โครงการขยายเขตจำหน่ายน้ำประปา บริเวณซอยเทศบาล 58/4 เชื่อมซอยหนองใหญ่</t>
  </si>
  <si>
    <t>โครงการขยายเขตจำหน่ายน้ำประปา บริเวณซอยเทศบาล 2/2 แยก 1</t>
  </si>
  <si>
    <t>โครงการขยายเขตจำหน่ายน้ำประปา บริเวณซอยเทศบาล 2/2 แยก 3</t>
  </si>
  <si>
    <t>โครงการขยายเขตจำหน่ายน้ำประปา บริเวณถนนเจริญพัฒนา ตำบลห้วยโป่ง ซอยการ์เด้นท์ ซ.4</t>
  </si>
  <si>
    <t>โครงการขยายเขตจำหน่ายน้ำประปา บริเวณถนนเจริญพัฒนา ตำบลห้วยโป่ง ซอยผู้ใหญ่รักษ์</t>
  </si>
  <si>
    <t>โครงการขยายเขตจำหน่ายน้ำประปา บริเวณถนนเทศบาล 34 (ทางรถไฟ-ม.อิสเทิร์น)</t>
  </si>
  <si>
    <t>โครงการขยายเขตจำหน่ายน้ำประปา บริเวณซอยยูโร</t>
  </si>
  <si>
    <t>โครงการขยายเขตจำหน่ายน้ำประปา บริเวณซอยจันทรา</t>
  </si>
  <si>
    <t xml:space="preserve">โครงการขยายเขตจำหน่ายน้ำประปา บริเวณถนนเสริมสุวรรณ </t>
  </si>
  <si>
    <t>โครงการขยายเขตจำหน่ายน้ำประปา บริเวณซอยบ้านพลงเชื่อมซอยไพศาล</t>
  </si>
  <si>
    <t>แม่น้ำคู้</t>
  </si>
  <si>
    <t>ปลวกแดง</t>
  </si>
  <si>
    <t>มาบยางพร</t>
  </si>
  <si>
    <t>พลา</t>
  </si>
  <si>
    <t>มาบตาพุด</t>
  </si>
  <si>
    <t>หน่วยงาน</t>
  </si>
  <si>
    <t>กปภ.สาขาบ้านฉาง</t>
  </si>
  <si>
    <t>ทต.บ้านค่าย</t>
  </si>
  <si>
    <t>อ.แกลง</t>
  </si>
  <si>
    <t>อ.เขาชะเมา</t>
  </si>
  <si>
    <t>อ.บ้านค่าย</t>
  </si>
  <si>
    <t>อำเภอบ้านฉาง</t>
  </si>
  <si>
    <t>อ.วังจันทร์</t>
  </si>
  <si>
    <t>กปภ.สาขาระยอง</t>
  </si>
  <si>
    <t>ทต.เนินฆ้อ</t>
  </si>
  <si>
    <t>อบต.เขาชะเมา</t>
  </si>
  <si>
    <t>ทต.สำนักท้อน</t>
  </si>
  <si>
    <t>อบต.สำนักท้อน</t>
  </si>
  <si>
    <t>ทต.ชากบก</t>
  </si>
  <si>
    <t>ทต.บ้านค่ายพัฒนา</t>
  </si>
  <si>
    <t>อบต.บางบุตร</t>
  </si>
  <si>
    <t>ทต.เมืองแกลง</t>
  </si>
  <si>
    <t>ทต.บ้านนา</t>
  </si>
  <si>
    <t>อบต.วังหว้า</t>
  </si>
  <si>
    <t>อบต.ตาขัน</t>
  </si>
  <si>
    <t>อบต.ชากโดน</t>
  </si>
  <si>
    <t>อบต.ห้วยยาง</t>
  </si>
  <si>
    <t>ทน.ระยอง</t>
  </si>
  <si>
    <t>แผนงานโครงการบรรเทาปัญหาภัยแล้งและน้ำท่วม ในพื้นที่ 76 จังหวัดทั่วประเทศ
จังหวัดระยอง</t>
  </si>
  <si>
    <t>หน่วยงานเสนอโครงการ</t>
  </si>
  <si>
    <t>หน่วยงานดำเนินโครงการ</t>
  </si>
  <si>
    <t>รวมทั้งหมด 97 โครงการ</t>
  </si>
  <si>
    <t>อำเภอแกลง</t>
  </si>
  <si>
    <t>อำเภอเขาชะเมา</t>
  </si>
  <si>
    <t>อำเภอบ้านค่าย</t>
  </si>
  <si>
    <t>อำเภอวังจันทร์</t>
  </si>
  <si>
    <t>อ.บ้านฉาง</t>
  </si>
  <si>
    <t>อำเภอเมืองระยอง</t>
  </si>
  <si>
    <t>อ.เมืองระยอง</t>
  </si>
  <si>
    <t>โครงการขุดลอกคลองโบสถ์ บริเวณทดตาโพธิ์ (เพื่อบรรเทาปัญหาภัยแล้ง)</t>
  </si>
  <si>
    <t>โครงการขุดสระเก็บน้ำแก้มลิง จุดที่ 1</t>
  </si>
  <si>
    <t>โครงการขุดสระเก็บน้ำแก้มลิง จุดที่ 2</t>
  </si>
  <si>
    <t>จำนวนโครงการ</t>
  </si>
  <si>
    <t>งบประมาณ (ล้านบาท)</t>
  </si>
  <si>
    <t>การประปาส่วนภูมิภาคสาขาบ้านฉาง</t>
  </si>
  <si>
    <t>รวมทั้งสิ้น</t>
  </si>
  <si>
    <t>สรุปงบหน้าแผนงานโครงการบรรเทาปัญหาภัยแล้งและน้ำท่วม ในพื้นที่ 76 จังหวัดทั่วประเทศ
จังหวัดระยอง</t>
  </si>
  <si>
    <t>การประปาส่วนภูมิภาคสาขาระยอง</t>
  </si>
  <si>
    <t>โครงการขยายเขตจำหน่ายน้ำประปา บริเวณ ชุมชนหนองผักหนามซอย 2</t>
  </si>
  <si>
    <t>เป้</t>
  </si>
  <si>
    <t>นกกี้/นัทตี้</t>
  </si>
  <si>
    <t>พี่กิ๊ง/จรรยา</t>
  </si>
  <si>
    <t>ต่าย/พี่หนึ่ง</t>
  </si>
  <si>
    <t>แอม/พี่นิด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</si>
</sst>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00_-;\-* #,##0.0000_-;_-* &quot;-&quot;????_-;_-@_-"/>
    <numFmt numFmtId="188" formatCode="#,##0.0000"/>
    <numFmt numFmtId="189" formatCode="0.0000"/>
  </numFmts>
  <fonts count="15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222222"/>
      <name val="TH SarabunPSK"/>
      <family val="2"/>
    </font>
    <font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7030A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87" fontId="1" fillId="0" borderId="1" xfId="0" applyNumberFormat="1" applyFont="1" applyBorder="1" applyAlignment="1">
      <alignment vertical="top"/>
    </xf>
    <xf numFmtId="187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3" borderId="1" xfId="0" applyFont="1" applyFill="1" applyBorder="1" applyAlignment="1">
      <alignment horizontal="center" vertical="center" wrapText="1"/>
    </xf>
    <xf numFmtId="188" fontId="4" fillId="3" borderId="1" xfId="0" applyNumberFormat="1" applyFont="1" applyFill="1" applyBorder="1" applyAlignment="1">
      <alignment horizontal="right" vertical="center"/>
    </xf>
    <xf numFmtId="188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/>
    </xf>
    <xf numFmtId="0" fontId="5" fillId="0" borderId="0" xfId="0" applyFont="1"/>
    <xf numFmtId="0" fontId="8" fillId="0" borderId="0" xfId="0" applyFont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0" xfId="0" applyFont="1" applyBorder="1"/>
    <xf numFmtId="0" fontId="10" fillId="4" borderId="1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89" fontId="11" fillId="0" borderId="1" xfId="0" applyNumberFormat="1" applyFont="1" applyBorder="1" applyAlignment="1">
      <alignment horizontal="center"/>
    </xf>
    <xf numFmtId="189" fontId="10" fillId="4" borderId="1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zoomScale="115" zoomScaleNormal="115" workbookViewId="0">
      <selection activeCell="D12" sqref="D12:E12"/>
    </sheetView>
  </sheetViews>
  <sheetFormatPr defaultRowHeight="17.25" x14ac:dyDescent="0.4"/>
  <cols>
    <col min="1" max="1" width="1.125" style="1" customWidth="1"/>
    <col min="2" max="2" width="6.625" style="1" customWidth="1"/>
    <col min="3" max="3" width="33.625" style="1" customWidth="1"/>
    <col min="4" max="4" width="18.75" style="1" customWidth="1"/>
    <col min="5" max="5" width="21.875" style="1" customWidth="1"/>
    <col min="6" max="6" width="9" style="1"/>
    <col min="7" max="7" width="12.75" style="1" hidden="1" customWidth="1"/>
    <col min="8" max="10" width="0" style="1" hidden="1" customWidth="1"/>
    <col min="11" max="16384" width="9" style="1"/>
  </cols>
  <sheetData>
    <row r="1" spans="2:9" s="27" customFormat="1" ht="53.25" customHeight="1" x14ac:dyDescent="0.65">
      <c r="B1" s="35" t="s">
        <v>170</v>
      </c>
      <c r="C1" s="35"/>
      <c r="D1" s="35"/>
      <c r="E1" s="35"/>
      <c r="F1" s="28"/>
      <c r="G1" s="28"/>
      <c r="H1" s="28"/>
    </row>
    <row r="2" spans="2:9" ht="9.75" customHeight="1" x14ac:dyDescent="0.4"/>
    <row r="3" spans="2:9" s="30" customFormat="1" ht="27.75" customHeight="1" x14ac:dyDescent="0.2">
      <c r="B3" s="29" t="s">
        <v>0</v>
      </c>
      <c r="C3" s="29" t="s">
        <v>129</v>
      </c>
      <c r="D3" s="29" t="s">
        <v>166</v>
      </c>
      <c r="E3" s="29" t="s">
        <v>167</v>
      </c>
    </row>
    <row r="4" spans="2:9" s="20" customFormat="1" ht="24" x14ac:dyDescent="0.55000000000000004">
      <c r="B4" s="22">
        <v>1</v>
      </c>
      <c r="C4" s="21" t="s">
        <v>161</v>
      </c>
      <c r="D4" s="22">
        <v>1</v>
      </c>
      <c r="E4" s="31">
        <f>SUM(บัญชีรวม!F8)</f>
        <v>1.5</v>
      </c>
      <c r="G4" s="34" t="s">
        <v>176</v>
      </c>
      <c r="H4" s="20">
        <v>27</v>
      </c>
      <c r="I4" s="20">
        <v>13</v>
      </c>
    </row>
    <row r="5" spans="2:9" s="20" customFormat="1" ht="24" x14ac:dyDescent="0.55000000000000004">
      <c r="B5" s="22">
        <v>2</v>
      </c>
      <c r="C5" s="21" t="s">
        <v>156</v>
      </c>
      <c r="D5" s="22">
        <v>14</v>
      </c>
      <c r="E5" s="31">
        <f>SUM(บัญชีรวม!F9,บัญชีรวม!F10,บัญชีรวม!F11,บัญชีรวม!F12,บัญชีรวม!F13,บัญชีรวม!F14,บัญชีรวม!F15,บัญชีรวม!F16,บัญชีรวม!F17,บัญชีรวม!F18,บัญชีรวม!F19,บัญชีรวม!F20,บัญชีรวม!F21,บัญชีรวม!F22)</f>
        <v>10.400599999999999</v>
      </c>
      <c r="G5" s="33" t="s">
        <v>177</v>
      </c>
      <c r="H5" s="20">
        <v>20</v>
      </c>
      <c r="I5" s="20">
        <v>10</v>
      </c>
    </row>
    <row r="6" spans="2:9" s="20" customFormat="1" ht="24" x14ac:dyDescent="0.55000000000000004">
      <c r="B6" s="22">
        <v>3</v>
      </c>
      <c r="C6" s="21" t="s">
        <v>158</v>
      </c>
      <c r="D6" s="22">
        <v>26</v>
      </c>
      <c r="E6" s="31">
        <f>SUM(บัญชีรวม!F23,บัญชีรวม!F24,บัญชีรวม!F25,บัญชีรวม!F26,บัญชีรวม!F27,บัญชีรวม!F28,บัญชีรวม!F29,บัญชีรวม!F30,บัญชีรวม!F31,บัญชีรวม!F32,บัญชีรวม!F33,บัญชีรวม!F34,บัญชีรวม!F35,บัญชีรวม!F36,บัญชีรวม!F37,บัญชีรวม!F38,บัญชีรวม!F39,บัญชีรวม!F40,บัญชีรวม!F41,บัญชีรวม!F42,บัญชีรวม!F43,บัญชีรวม!F44,บัญชีรวม!F45,บัญชีรวม!F46,บัญชีรวม!F47,บัญชีรวม!F48)</f>
        <v>11.948700000000004</v>
      </c>
      <c r="G6" s="34" t="s">
        <v>176</v>
      </c>
    </row>
    <row r="7" spans="2:9" s="20" customFormat="1" ht="24" x14ac:dyDescent="0.55000000000000004">
      <c r="B7" s="22">
        <v>4</v>
      </c>
      <c r="C7" s="21" t="s">
        <v>135</v>
      </c>
      <c r="D7" s="22">
        <v>6</v>
      </c>
      <c r="E7" s="31">
        <f>SUM(บัญชีรวม!F49,บัญชีรวม!F50,บัญชีรวม!F51,บัญชีรวม!F52,บัญชีรวม!F53,บัญชีรวม!F54)</f>
        <v>3.5122999999999998</v>
      </c>
      <c r="G7" s="33" t="s">
        <v>177</v>
      </c>
    </row>
    <row r="8" spans="2:9" s="20" customFormat="1" ht="24" x14ac:dyDescent="0.55000000000000004">
      <c r="B8" s="22">
        <v>5</v>
      </c>
      <c r="C8" s="21" t="s">
        <v>159</v>
      </c>
      <c r="D8" s="22">
        <v>2</v>
      </c>
      <c r="E8" s="31">
        <f>SUM(บัญชีรวม!F55,บัญชีรวม!F56)</f>
        <v>0.998</v>
      </c>
      <c r="G8" s="20" t="s">
        <v>173</v>
      </c>
    </row>
    <row r="9" spans="2:9" s="20" customFormat="1" ht="24" x14ac:dyDescent="0.55000000000000004">
      <c r="B9" s="22">
        <v>6</v>
      </c>
      <c r="C9" s="21" t="s">
        <v>157</v>
      </c>
      <c r="D9" s="22">
        <v>26</v>
      </c>
      <c r="E9" s="31">
        <f>SUM(บัญชีรวม!F57,บัญชีรวม!F58,บัญชีรวม!F59,บัญชีรวม!F60,บัญชีรวม!F61,บัญชีรวม!F62,บัญชีรวม!F63,บัญชีรวม!F64,บัญชีรวม!F65,บัญชีรวม!F66,บัญชีรวม!F67,บัญชีรวม!F68,บัญชีรวม!F69,บัญชีรวม!F70,บัญชีรวม!F71,บัญชีรวม!F72,บัญชีรวม!F73,บัญชีรวม!F74,บัญชีรวม!F75,บัญชีรวม!F76,บัญชีรวม!F77,บัญชีรวม!F78,บัญชีรวม!F79,บัญชีรวม!F80,บัญชีรวม!F81,บัญชีรวม!F82)</f>
        <v>11.362099999999998</v>
      </c>
      <c r="G9" s="20" t="s">
        <v>174</v>
      </c>
      <c r="H9" s="20">
        <v>26</v>
      </c>
      <c r="I9" s="20">
        <v>13</v>
      </c>
    </row>
    <row r="10" spans="2:9" s="20" customFormat="1" ht="24" x14ac:dyDescent="0.55000000000000004">
      <c r="B10" s="22">
        <v>7</v>
      </c>
      <c r="C10" s="21" t="s">
        <v>168</v>
      </c>
      <c r="D10" s="22">
        <v>17</v>
      </c>
      <c r="E10" s="31">
        <f>SUM(บัญชีรวม!F88,บัญชีรวม!F89,บัญชีรวม!F90,บัญชีรวม!F91,บัญชีรวม!F92,บัญชีรวม!F93,บัญชีรวม!F94,บัญชีรวม!F95,บัญชีรวม!F96,บัญชีรวม!F97,บัญชีรวม!F98,บัญชีรวม!F99,บัญชีรวม!F100,บัญชีรวม!F101,บัญชีรวม!F102,บัญชีรวม!F103,บัญชีรวม!F104)</f>
        <v>5.4753000000000007</v>
      </c>
      <c r="G10" s="20" t="s">
        <v>175</v>
      </c>
      <c r="H10" s="20">
        <v>17</v>
      </c>
      <c r="I10" s="20">
        <v>8</v>
      </c>
    </row>
    <row r="11" spans="2:9" s="20" customFormat="1" ht="24" x14ac:dyDescent="0.55000000000000004">
      <c r="B11" s="22">
        <v>8</v>
      </c>
      <c r="C11" s="21" t="s">
        <v>171</v>
      </c>
      <c r="D11" s="22">
        <v>5</v>
      </c>
      <c r="E11" s="31">
        <f>SUM(บัญชีรวม!F83,บัญชีรวม!F84,บัญชีรวม!F85,บัญชีรวม!F86,บัญชีรวม!F87)</f>
        <v>2.2366000000000001</v>
      </c>
      <c r="G11" s="25" t="s">
        <v>173</v>
      </c>
      <c r="H11" s="20">
        <v>7</v>
      </c>
    </row>
    <row r="12" spans="2:9" s="23" customFormat="1" ht="24" x14ac:dyDescent="0.55000000000000004">
      <c r="B12" s="24"/>
      <c r="C12" s="26" t="s">
        <v>169</v>
      </c>
      <c r="D12" s="26">
        <f>SUM(D4:D11)</f>
        <v>97</v>
      </c>
      <c r="E12" s="32">
        <f>SUM(E4:E11)</f>
        <v>47.433600000000006</v>
      </c>
    </row>
  </sheetData>
  <mergeCells count="1">
    <mergeCell ref="B1:E1"/>
  </mergeCells>
  <printOptions horizontalCentered="1"/>
  <pageMargins left="0.39370078740157483" right="0.39370078740157483" top="0.78740157480314965" bottom="0.59055118110236227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tabSelected="1" view="pageBreakPreview" zoomScale="115" zoomScaleNormal="100" zoomScaleSheetLayoutView="115" workbookViewId="0">
      <selection activeCell="J10" sqref="J10"/>
    </sheetView>
  </sheetViews>
  <sheetFormatPr defaultRowHeight="17.25" x14ac:dyDescent="0.4"/>
  <cols>
    <col min="1" max="1" width="5.625" style="5" customWidth="1"/>
    <col min="2" max="2" width="35.75" style="2" customWidth="1"/>
    <col min="3" max="5" width="8.375" style="4" customWidth="1"/>
    <col min="6" max="6" width="10.125" style="3" customWidth="1"/>
    <col min="7" max="7" width="11" style="1" customWidth="1"/>
    <col min="8" max="8" width="11" style="6" customWidth="1"/>
    <col min="9" max="16384" width="9" style="1"/>
  </cols>
  <sheetData>
    <row r="1" spans="1:8" ht="54.75" customHeight="1" x14ac:dyDescent="0.65">
      <c r="A1" s="50" t="s">
        <v>152</v>
      </c>
      <c r="B1" s="50"/>
      <c r="C1" s="50"/>
      <c r="D1" s="50"/>
      <c r="E1" s="50"/>
      <c r="F1" s="50"/>
      <c r="G1" s="50"/>
      <c r="H1" s="50"/>
    </row>
    <row r="2" spans="1:8" s="19" customFormat="1" ht="11.25" customHeight="1" x14ac:dyDescent="0.45">
      <c r="A2" s="51" t="s">
        <v>0</v>
      </c>
      <c r="B2" s="37" t="s">
        <v>6</v>
      </c>
      <c r="C2" s="38" t="s">
        <v>1</v>
      </c>
      <c r="D2" s="39"/>
      <c r="E2" s="40"/>
      <c r="F2" s="37" t="s">
        <v>5</v>
      </c>
      <c r="G2" s="37" t="s">
        <v>153</v>
      </c>
      <c r="H2" s="47" t="s">
        <v>154</v>
      </c>
    </row>
    <row r="3" spans="1:8" s="19" customFormat="1" ht="17.25" customHeight="1" x14ac:dyDescent="0.45">
      <c r="A3" s="51"/>
      <c r="B3" s="37"/>
      <c r="C3" s="41"/>
      <c r="D3" s="42"/>
      <c r="E3" s="43"/>
      <c r="F3" s="37"/>
      <c r="G3" s="37"/>
      <c r="H3" s="48"/>
    </row>
    <row r="4" spans="1:8" s="19" customFormat="1" ht="17.25" customHeight="1" x14ac:dyDescent="0.45">
      <c r="A4" s="51"/>
      <c r="B4" s="37"/>
      <c r="C4" s="44"/>
      <c r="D4" s="45"/>
      <c r="E4" s="46"/>
      <c r="F4" s="37"/>
      <c r="G4" s="37"/>
      <c r="H4" s="48"/>
    </row>
    <row r="5" spans="1:8" s="19" customFormat="1" ht="8.25" customHeight="1" x14ac:dyDescent="0.45">
      <c r="A5" s="51"/>
      <c r="B5" s="37"/>
      <c r="C5" s="37" t="s">
        <v>2</v>
      </c>
      <c r="D5" s="37" t="s">
        <v>3</v>
      </c>
      <c r="E5" s="37" t="s">
        <v>4</v>
      </c>
      <c r="F5" s="37"/>
      <c r="G5" s="37"/>
      <c r="H5" s="48"/>
    </row>
    <row r="6" spans="1:8" s="19" customFormat="1" ht="12" customHeight="1" x14ac:dyDescent="0.45">
      <c r="A6" s="51"/>
      <c r="B6" s="37"/>
      <c r="C6" s="37"/>
      <c r="D6" s="37"/>
      <c r="E6" s="37"/>
      <c r="F6" s="37"/>
      <c r="G6" s="37" t="s">
        <v>129</v>
      </c>
      <c r="H6" s="49" t="s">
        <v>129</v>
      </c>
    </row>
    <row r="7" spans="1:8" s="18" customFormat="1" ht="18.75" x14ac:dyDescent="0.45">
      <c r="A7" s="36" t="s">
        <v>155</v>
      </c>
      <c r="B7" s="36"/>
      <c r="C7" s="14"/>
      <c r="D7" s="14"/>
      <c r="E7" s="14"/>
      <c r="F7" s="15">
        <f>SUM(F8:F104)</f>
        <v>47.433599999999963</v>
      </c>
      <c r="G7" s="16"/>
      <c r="H7" s="17"/>
    </row>
    <row r="8" spans="1:8" s="13" customFormat="1" ht="33.75" customHeight="1" x14ac:dyDescent="0.2">
      <c r="A8" s="8">
        <v>1</v>
      </c>
      <c r="B8" s="9" t="s">
        <v>72</v>
      </c>
      <c r="C8" s="10" t="s">
        <v>77</v>
      </c>
      <c r="D8" s="10" t="s">
        <v>78</v>
      </c>
      <c r="E8" s="10" t="s">
        <v>26</v>
      </c>
      <c r="F8" s="11">
        <v>1.5</v>
      </c>
      <c r="G8" s="12" t="s">
        <v>151</v>
      </c>
      <c r="H8" s="7" t="s">
        <v>162</v>
      </c>
    </row>
    <row r="9" spans="1:8" s="13" customFormat="1" x14ac:dyDescent="0.2">
      <c r="A9" s="8">
        <v>2</v>
      </c>
      <c r="B9" s="9" t="s">
        <v>19</v>
      </c>
      <c r="C9" s="10" t="s">
        <v>24</v>
      </c>
      <c r="D9" s="10" t="s">
        <v>25</v>
      </c>
      <c r="E9" s="10" t="s">
        <v>26</v>
      </c>
      <c r="F9" s="11">
        <v>0.44400000000000001</v>
      </c>
      <c r="G9" s="12" t="s">
        <v>132</v>
      </c>
      <c r="H9" s="7" t="s">
        <v>132</v>
      </c>
    </row>
    <row r="10" spans="1:8" s="13" customFormat="1" x14ac:dyDescent="0.2">
      <c r="A10" s="8">
        <v>3</v>
      </c>
      <c r="B10" s="9" t="s">
        <v>20</v>
      </c>
      <c r="C10" s="10" t="s">
        <v>27</v>
      </c>
      <c r="D10" s="10" t="s">
        <v>25</v>
      </c>
      <c r="E10" s="10" t="s">
        <v>26</v>
      </c>
      <c r="F10" s="11">
        <v>0.48599999999999999</v>
      </c>
      <c r="G10" s="12" t="s">
        <v>132</v>
      </c>
      <c r="H10" s="7" t="s">
        <v>132</v>
      </c>
    </row>
    <row r="11" spans="1:8" s="13" customFormat="1" x14ac:dyDescent="0.2">
      <c r="A11" s="8">
        <v>4</v>
      </c>
      <c r="B11" s="9" t="s">
        <v>35</v>
      </c>
      <c r="C11" s="10" t="s">
        <v>24</v>
      </c>
      <c r="D11" s="10" t="s">
        <v>25</v>
      </c>
      <c r="E11" s="10" t="s">
        <v>26</v>
      </c>
      <c r="F11" s="11">
        <v>1.38</v>
      </c>
      <c r="G11" s="12" t="s">
        <v>138</v>
      </c>
      <c r="H11" s="7" t="s">
        <v>132</v>
      </c>
    </row>
    <row r="12" spans="1:8" s="13" customFormat="1" ht="34.5" x14ac:dyDescent="0.2">
      <c r="A12" s="8">
        <v>5</v>
      </c>
      <c r="B12" s="9" t="s">
        <v>64</v>
      </c>
      <c r="C12" s="10" t="s">
        <v>75</v>
      </c>
      <c r="D12" s="10" t="s">
        <v>25</v>
      </c>
      <c r="E12" s="10" t="s">
        <v>26</v>
      </c>
      <c r="F12" s="11">
        <v>0.999</v>
      </c>
      <c r="G12" s="12" t="s">
        <v>145</v>
      </c>
      <c r="H12" s="7" t="s">
        <v>132</v>
      </c>
    </row>
    <row r="13" spans="1:8" s="13" customFormat="1" x14ac:dyDescent="0.2">
      <c r="A13" s="8">
        <v>6</v>
      </c>
      <c r="B13" s="9" t="s">
        <v>65</v>
      </c>
      <c r="C13" s="10" t="s">
        <v>8</v>
      </c>
      <c r="D13" s="10" t="s">
        <v>25</v>
      </c>
      <c r="E13" s="10" t="s">
        <v>26</v>
      </c>
      <c r="F13" s="11">
        <v>0.32929999999999998</v>
      </c>
      <c r="G13" s="12" t="s">
        <v>146</v>
      </c>
      <c r="H13" s="7" t="s">
        <v>132</v>
      </c>
    </row>
    <row r="14" spans="1:8" s="13" customFormat="1" x14ac:dyDescent="0.2">
      <c r="A14" s="8">
        <v>7</v>
      </c>
      <c r="B14" s="9" t="s">
        <v>65</v>
      </c>
      <c r="C14" s="10" t="s">
        <v>8</v>
      </c>
      <c r="D14" s="10" t="s">
        <v>25</v>
      </c>
      <c r="E14" s="10" t="s">
        <v>26</v>
      </c>
      <c r="F14" s="11">
        <v>0.32929999999999998</v>
      </c>
      <c r="G14" s="12" t="s">
        <v>146</v>
      </c>
      <c r="H14" s="7" t="s">
        <v>132</v>
      </c>
    </row>
    <row r="15" spans="1:8" s="13" customFormat="1" x14ac:dyDescent="0.2">
      <c r="A15" s="8">
        <v>8</v>
      </c>
      <c r="B15" s="9" t="s">
        <v>7</v>
      </c>
      <c r="C15" s="10" t="s">
        <v>18</v>
      </c>
      <c r="D15" s="10" t="s">
        <v>25</v>
      </c>
      <c r="E15" s="10" t="s">
        <v>26</v>
      </c>
      <c r="F15" s="11">
        <v>1</v>
      </c>
      <c r="G15" s="12" t="s">
        <v>147</v>
      </c>
      <c r="H15" s="7" t="s">
        <v>132</v>
      </c>
    </row>
    <row r="16" spans="1:8" s="13" customFormat="1" x14ac:dyDescent="0.2">
      <c r="A16" s="8">
        <v>9</v>
      </c>
      <c r="B16" s="9" t="s">
        <v>7</v>
      </c>
      <c r="C16" s="10" t="s">
        <v>18</v>
      </c>
      <c r="D16" s="10" t="s">
        <v>25</v>
      </c>
      <c r="E16" s="10" t="s">
        <v>26</v>
      </c>
      <c r="F16" s="11">
        <v>1.5</v>
      </c>
      <c r="G16" s="12" t="s">
        <v>147</v>
      </c>
      <c r="H16" s="7" t="s">
        <v>132</v>
      </c>
    </row>
    <row r="17" spans="1:8" s="13" customFormat="1" ht="34.5" x14ac:dyDescent="0.2">
      <c r="A17" s="8">
        <v>10</v>
      </c>
      <c r="B17" s="9" t="s">
        <v>69</v>
      </c>
      <c r="C17" s="10" t="s">
        <v>76</v>
      </c>
      <c r="D17" s="10" t="s">
        <v>25</v>
      </c>
      <c r="E17" s="10" t="s">
        <v>26</v>
      </c>
      <c r="F17" s="11">
        <v>0.35499999999999998</v>
      </c>
      <c r="G17" s="12" t="s">
        <v>149</v>
      </c>
      <c r="H17" s="7" t="s">
        <v>132</v>
      </c>
    </row>
    <row r="18" spans="1:8" s="13" customFormat="1" x14ac:dyDescent="0.2">
      <c r="A18" s="8">
        <v>11</v>
      </c>
      <c r="B18" s="9" t="s">
        <v>70</v>
      </c>
      <c r="C18" s="10" t="s">
        <v>12</v>
      </c>
      <c r="D18" s="10" t="s">
        <v>25</v>
      </c>
      <c r="E18" s="10" t="s">
        <v>26</v>
      </c>
      <c r="F18" s="11">
        <v>1.389</v>
      </c>
      <c r="G18" s="12" t="s">
        <v>150</v>
      </c>
      <c r="H18" s="7" t="s">
        <v>132</v>
      </c>
    </row>
    <row r="19" spans="1:8" s="13" customFormat="1" x14ac:dyDescent="0.2">
      <c r="A19" s="8">
        <v>12</v>
      </c>
      <c r="B19" s="9" t="s">
        <v>71</v>
      </c>
      <c r="C19" s="10" t="s">
        <v>12</v>
      </c>
      <c r="D19" s="10" t="s">
        <v>25</v>
      </c>
      <c r="E19" s="10" t="s">
        <v>26</v>
      </c>
      <c r="F19" s="11">
        <v>0.879</v>
      </c>
      <c r="G19" s="12" t="s">
        <v>150</v>
      </c>
      <c r="H19" s="7" t="s">
        <v>132</v>
      </c>
    </row>
    <row r="20" spans="1:8" s="13" customFormat="1" x14ac:dyDescent="0.2">
      <c r="A20" s="8">
        <v>13</v>
      </c>
      <c r="B20" s="9" t="s">
        <v>71</v>
      </c>
      <c r="C20" s="10" t="s">
        <v>12</v>
      </c>
      <c r="D20" s="10" t="s">
        <v>25</v>
      </c>
      <c r="E20" s="10" t="s">
        <v>26</v>
      </c>
      <c r="F20" s="11">
        <v>0.879</v>
      </c>
      <c r="G20" s="12" t="s">
        <v>150</v>
      </c>
      <c r="H20" s="7" t="s">
        <v>132</v>
      </c>
    </row>
    <row r="21" spans="1:8" s="13" customFormat="1" x14ac:dyDescent="0.2">
      <c r="A21" s="8">
        <v>14</v>
      </c>
      <c r="B21" s="9" t="s">
        <v>73</v>
      </c>
      <c r="C21" s="10" t="s">
        <v>79</v>
      </c>
      <c r="D21" s="10" t="s">
        <v>25</v>
      </c>
      <c r="E21" s="10" t="s">
        <v>26</v>
      </c>
      <c r="F21" s="11">
        <v>0.1575</v>
      </c>
      <c r="G21" s="12" t="s">
        <v>132</v>
      </c>
      <c r="H21" s="7" t="s">
        <v>132</v>
      </c>
    </row>
    <row r="22" spans="1:8" s="13" customFormat="1" x14ac:dyDescent="0.2">
      <c r="A22" s="8">
        <v>15</v>
      </c>
      <c r="B22" s="9" t="s">
        <v>73</v>
      </c>
      <c r="C22" s="10" t="s">
        <v>27</v>
      </c>
      <c r="D22" s="10" t="s">
        <v>25</v>
      </c>
      <c r="E22" s="10" t="s">
        <v>26</v>
      </c>
      <c r="F22" s="11">
        <v>0.27350000000000002</v>
      </c>
      <c r="G22" s="12" t="s">
        <v>132</v>
      </c>
      <c r="H22" s="7" t="s">
        <v>132</v>
      </c>
    </row>
    <row r="23" spans="1:8" s="13" customFormat="1" x14ac:dyDescent="0.2">
      <c r="A23" s="8">
        <v>16</v>
      </c>
      <c r="B23" s="9" t="s">
        <v>74</v>
      </c>
      <c r="C23" s="10" t="s">
        <v>9</v>
      </c>
      <c r="D23" s="10" t="s">
        <v>13</v>
      </c>
      <c r="E23" s="10" t="s">
        <v>26</v>
      </c>
      <c r="F23" s="11">
        <v>0.49</v>
      </c>
      <c r="G23" s="12" t="s">
        <v>134</v>
      </c>
      <c r="H23" s="7" t="s">
        <v>134</v>
      </c>
    </row>
    <row r="24" spans="1:8" s="13" customFormat="1" x14ac:dyDescent="0.2">
      <c r="A24" s="8">
        <v>17</v>
      </c>
      <c r="B24" s="9" t="s">
        <v>80</v>
      </c>
      <c r="C24" s="10" t="s">
        <v>9</v>
      </c>
      <c r="D24" s="10" t="s">
        <v>13</v>
      </c>
      <c r="E24" s="10" t="s">
        <v>26</v>
      </c>
      <c r="F24" s="11">
        <v>0.47099999999999997</v>
      </c>
      <c r="G24" s="12" t="s">
        <v>134</v>
      </c>
      <c r="H24" s="7" t="s">
        <v>134</v>
      </c>
    </row>
    <row r="25" spans="1:8" s="13" customFormat="1" x14ac:dyDescent="0.2">
      <c r="A25" s="8">
        <v>18</v>
      </c>
      <c r="B25" s="9" t="s">
        <v>21</v>
      </c>
      <c r="C25" s="10" t="s">
        <v>9</v>
      </c>
      <c r="D25" s="10" t="s">
        <v>13</v>
      </c>
      <c r="E25" s="10" t="s">
        <v>26</v>
      </c>
      <c r="F25" s="11">
        <v>0.49</v>
      </c>
      <c r="G25" s="12" t="s">
        <v>134</v>
      </c>
      <c r="H25" s="7" t="s">
        <v>134</v>
      </c>
    </row>
    <row r="26" spans="1:8" s="13" customFormat="1" x14ac:dyDescent="0.2">
      <c r="A26" s="8">
        <v>19</v>
      </c>
      <c r="B26" s="9" t="s">
        <v>39</v>
      </c>
      <c r="C26" s="10" t="s">
        <v>54</v>
      </c>
      <c r="D26" s="10" t="s">
        <v>13</v>
      </c>
      <c r="E26" s="10" t="s">
        <v>26</v>
      </c>
      <c r="F26" s="11">
        <v>0.495</v>
      </c>
      <c r="G26" s="12" t="s">
        <v>142</v>
      </c>
      <c r="H26" s="7" t="s">
        <v>134</v>
      </c>
    </row>
    <row r="27" spans="1:8" s="13" customFormat="1" x14ac:dyDescent="0.2">
      <c r="A27" s="8">
        <v>20</v>
      </c>
      <c r="B27" s="9" t="s">
        <v>40</v>
      </c>
      <c r="C27" s="10" t="s">
        <v>54</v>
      </c>
      <c r="D27" s="10" t="s">
        <v>13</v>
      </c>
      <c r="E27" s="10" t="s">
        <v>26</v>
      </c>
      <c r="F27" s="11">
        <v>0.495</v>
      </c>
      <c r="G27" s="12" t="s">
        <v>142</v>
      </c>
      <c r="H27" s="7" t="s">
        <v>134</v>
      </c>
    </row>
    <row r="28" spans="1:8" s="13" customFormat="1" x14ac:dyDescent="0.2">
      <c r="A28" s="8">
        <v>21</v>
      </c>
      <c r="B28" s="9" t="s">
        <v>41</v>
      </c>
      <c r="C28" s="10" t="s">
        <v>54</v>
      </c>
      <c r="D28" s="10" t="s">
        <v>13</v>
      </c>
      <c r="E28" s="10" t="s">
        <v>26</v>
      </c>
      <c r="F28" s="11">
        <v>0.495</v>
      </c>
      <c r="G28" s="12" t="s">
        <v>142</v>
      </c>
      <c r="H28" s="7" t="s">
        <v>134</v>
      </c>
    </row>
    <row r="29" spans="1:8" s="13" customFormat="1" x14ac:dyDescent="0.2">
      <c r="A29" s="8">
        <v>22</v>
      </c>
      <c r="B29" s="9" t="s">
        <v>42</v>
      </c>
      <c r="C29" s="10" t="s">
        <v>54</v>
      </c>
      <c r="D29" s="10" t="s">
        <v>13</v>
      </c>
      <c r="E29" s="10" t="s">
        <v>26</v>
      </c>
      <c r="F29" s="11">
        <v>0.495</v>
      </c>
      <c r="G29" s="12" t="s">
        <v>142</v>
      </c>
      <c r="H29" s="7" t="s">
        <v>134</v>
      </c>
    </row>
    <row r="30" spans="1:8" s="13" customFormat="1" ht="34.5" x14ac:dyDescent="0.2">
      <c r="A30" s="8">
        <v>23</v>
      </c>
      <c r="B30" s="9" t="s">
        <v>43</v>
      </c>
      <c r="C30" s="10" t="s">
        <v>13</v>
      </c>
      <c r="D30" s="10" t="s">
        <v>13</v>
      </c>
      <c r="E30" s="10" t="s">
        <v>26</v>
      </c>
      <c r="F30" s="11">
        <v>0.45019999999999999</v>
      </c>
      <c r="G30" s="12" t="s">
        <v>143</v>
      </c>
      <c r="H30" s="7" t="s">
        <v>134</v>
      </c>
    </row>
    <row r="31" spans="1:8" s="13" customFormat="1" ht="34.5" x14ac:dyDescent="0.2">
      <c r="A31" s="8">
        <v>24</v>
      </c>
      <c r="B31" s="9" t="s">
        <v>44</v>
      </c>
      <c r="C31" s="10" t="s">
        <v>13</v>
      </c>
      <c r="D31" s="10" t="s">
        <v>13</v>
      </c>
      <c r="E31" s="10" t="s">
        <v>26</v>
      </c>
      <c r="F31" s="11">
        <v>0.78129999999999999</v>
      </c>
      <c r="G31" s="12" t="s">
        <v>143</v>
      </c>
      <c r="H31" s="7" t="s">
        <v>134</v>
      </c>
    </row>
    <row r="32" spans="1:8" s="13" customFormat="1" ht="34.5" x14ac:dyDescent="0.2">
      <c r="A32" s="8">
        <v>25</v>
      </c>
      <c r="B32" s="9" t="s">
        <v>45</v>
      </c>
      <c r="C32" s="10" t="s">
        <v>13</v>
      </c>
      <c r="D32" s="10" t="s">
        <v>13</v>
      </c>
      <c r="E32" s="10" t="s">
        <v>26</v>
      </c>
      <c r="F32" s="11">
        <v>0.45019999999999999</v>
      </c>
      <c r="G32" s="12" t="s">
        <v>143</v>
      </c>
      <c r="H32" s="7" t="s">
        <v>134</v>
      </c>
    </row>
    <row r="33" spans="1:8" s="13" customFormat="1" ht="34.5" x14ac:dyDescent="0.2">
      <c r="A33" s="8">
        <v>26</v>
      </c>
      <c r="B33" s="9" t="s">
        <v>46</v>
      </c>
      <c r="C33" s="10" t="s">
        <v>55</v>
      </c>
      <c r="D33" s="10" t="s">
        <v>13</v>
      </c>
      <c r="E33" s="10" t="s">
        <v>26</v>
      </c>
      <c r="F33" s="11">
        <v>0.44700000000000001</v>
      </c>
      <c r="G33" s="12" t="s">
        <v>144</v>
      </c>
      <c r="H33" s="7" t="s">
        <v>134</v>
      </c>
    </row>
    <row r="34" spans="1:8" s="13" customFormat="1" ht="34.5" x14ac:dyDescent="0.2">
      <c r="A34" s="8">
        <v>27</v>
      </c>
      <c r="B34" s="9" t="s">
        <v>46</v>
      </c>
      <c r="C34" s="10" t="s">
        <v>55</v>
      </c>
      <c r="D34" s="10" t="s">
        <v>13</v>
      </c>
      <c r="E34" s="10" t="s">
        <v>26</v>
      </c>
      <c r="F34" s="11">
        <v>0.49</v>
      </c>
      <c r="G34" s="12" t="s">
        <v>144</v>
      </c>
      <c r="H34" s="7" t="s">
        <v>134</v>
      </c>
    </row>
    <row r="35" spans="1:8" s="13" customFormat="1" ht="18" customHeight="1" x14ac:dyDescent="0.2">
      <c r="A35" s="8">
        <v>28</v>
      </c>
      <c r="B35" s="9" t="s">
        <v>163</v>
      </c>
      <c r="C35" s="10" t="s">
        <v>55</v>
      </c>
      <c r="D35" s="10" t="s">
        <v>13</v>
      </c>
      <c r="E35" s="10" t="s">
        <v>26</v>
      </c>
      <c r="F35" s="11">
        <v>0.49</v>
      </c>
      <c r="G35" s="12" t="s">
        <v>144</v>
      </c>
      <c r="H35" s="7" t="s">
        <v>134</v>
      </c>
    </row>
    <row r="36" spans="1:8" s="13" customFormat="1" x14ac:dyDescent="0.2">
      <c r="A36" s="8">
        <v>29</v>
      </c>
      <c r="B36" s="9" t="s">
        <v>47</v>
      </c>
      <c r="C36" s="10" t="s">
        <v>55</v>
      </c>
      <c r="D36" s="10" t="s">
        <v>13</v>
      </c>
      <c r="E36" s="10" t="s">
        <v>26</v>
      </c>
      <c r="F36" s="11">
        <v>0.49</v>
      </c>
      <c r="G36" s="12" t="s">
        <v>144</v>
      </c>
      <c r="H36" s="7" t="s">
        <v>134</v>
      </c>
    </row>
    <row r="37" spans="1:8" s="13" customFormat="1" ht="34.5" x14ac:dyDescent="0.2">
      <c r="A37" s="8">
        <v>30</v>
      </c>
      <c r="B37" s="9" t="s">
        <v>56</v>
      </c>
      <c r="C37" s="10" t="s">
        <v>55</v>
      </c>
      <c r="D37" s="10" t="s">
        <v>13</v>
      </c>
      <c r="E37" s="10" t="s">
        <v>26</v>
      </c>
      <c r="F37" s="11">
        <v>0.49</v>
      </c>
      <c r="G37" s="12" t="s">
        <v>144</v>
      </c>
      <c r="H37" s="7" t="s">
        <v>134</v>
      </c>
    </row>
    <row r="38" spans="1:8" s="13" customFormat="1" x14ac:dyDescent="0.2">
      <c r="A38" s="8">
        <v>31</v>
      </c>
      <c r="B38" s="9" t="s">
        <v>57</v>
      </c>
      <c r="C38" s="10" t="s">
        <v>55</v>
      </c>
      <c r="D38" s="10" t="s">
        <v>13</v>
      </c>
      <c r="E38" s="10" t="s">
        <v>26</v>
      </c>
      <c r="F38" s="11">
        <v>0.49</v>
      </c>
      <c r="G38" s="12" t="s">
        <v>144</v>
      </c>
      <c r="H38" s="7" t="s">
        <v>134</v>
      </c>
    </row>
    <row r="39" spans="1:8" s="13" customFormat="1" ht="34.5" x14ac:dyDescent="0.2">
      <c r="A39" s="8">
        <v>32</v>
      </c>
      <c r="B39" s="9" t="s">
        <v>58</v>
      </c>
      <c r="C39" s="10" t="s">
        <v>55</v>
      </c>
      <c r="D39" s="10" t="s">
        <v>13</v>
      </c>
      <c r="E39" s="10" t="s">
        <v>26</v>
      </c>
      <c r="F39" s="11">
        <v>0.49</v>
      </c>
      <c r="G39" s="12" t="s">
        <v>144</v>
      </c>
      <c r="H39" s="7" t="s">
        <v>134</v>
      </c>
    </row>
    <row r="40" spans="1:8" s="13" customFormat="1" ht="34.5" x14ac:dyDescent="0.2">
      <c r="A40" s="8">
        <v>33</v>
      </c>
      <c r="B40" s="9" t="s">
        <v>59</v>
      </c>
      <c r="C40" s="10" t="s">
        <v>55</v>
      </c>
      <c r="D40" s="10" t="s">
        <v>13</v>
      </c>
      <c r="E40" s="10" t="s">
        <v>26</v>
      </c>
      <c r="F40" s="11">
        <v>0.49</v>
      </c>
      <c r="G40" s="12" t="s">
        <v>144</v>
      </c>
      <c r="H40" s="7" t="s">
        <v>134</v>
      </c>
    </row>
    <row r="41" spans="1:8" s="13" customFormat="1" ht="34.5" x14ac:dyDescent="0.2">
      <c r="A41" s="8">
        <v>34</v>
      </c>
      <c r="B41" s="9" t="s">
        <v>60</v>
      </c>
      <c r="C41" s="10" t="s">
        <v>55</v>
      </c>
      <c r="D41" s="10" t="s">
        <v>13</v>
      </c>
      <c r="E41" s="10" t="s">
        <v>26</v>
      </c>
      <c r="F41" s="11">
        <v>0.49</v>
      </c>
      <c r="G41" s="12" t="s">
        <v>144</v>
      </c>
      <c r="H41" s="7" t="s">
        <v>134</v>
      </c>
    </row>
    <row r="42" spans="1:8" s="13" customFormat="1" ht="34.5" x14ac:dyDescent="0.2">
      <c r="A42" s="8">
        <v>35</v>
      </c>
      <c r="B42" s="9" t="s">
        <v>61</v>
      </c>
      <c r="C42" s="10" t="s">
        <v>55</v>
      </c>
      <c r="D42" s="10" t="s">
        <v>13</v>
      </c>
      <c r="E42" s="10" t="s">
        <v>26</v>
      </c>
      <c r="F42" s="11">
        <v>0.49</v>
      </c>
      <c r="G42" s="12" t="s">
        <v>144</v>
      </c>
      <c r="H42" s="7" t="s">
        <v>134</v>
      </c>
    </row>
    <row r="43" spans="1:8" s="13" customFormat="1" x14ac:dyDescent="0.2">
      <c r="A43" s="8">
        <v>36</v>
      </c>
      <c r="B43" s="9" t="s">
        <v>62</v>
      </c>
      <c r="C43" s="10" t="s">
        <v>55</v>
      </c>
      <c r="D43" s="10" t="s">
        <v>13</v>
      </c>
      <c r="E43" s="10" t="s">
        <v>26</v>
      </c>
      <c r="F43" s="11">
        <v>0.49</v>
      </c>
      <c r="G43" s="12" t="s">
        <v>144</v>
      </c>
      <c r="H43" s="7" t="s">
        <v>134</v>
      </c>
    </row>
    <row r="44" spans="1:8" s="13" customFormat="1" x14ac:dyDescent="0.2">
      <c r="A44" s="8">
        <v>37</v>
      </c>
      <c r="B44" s="9" t="s">
        <v>63</v>
      </c>
      <c r="C44" s="10" t="s">
        <v>13</v>
      </c>
      <c r="D44" s="10" t="s">
        <v>13</v>
      </c>
      <c r="E44" s="10" t="s">
        <v>26</v>
      </c>
      <c r="F44" s="11">
        <v>0.5</v>
      </c>
      <c r="G44" s="12" t="s">
        <v>131</v>
      </c>
      <c r="H44" s="7" t="s">
        <v>134</v>
      </c>
    </row>
    <row r="45" spans="1:8" s="13" customFormat="1" x14ac:dyDescent="0.2">
      <c r="A45" s="8">
        <v>38</v>
      </c>
      <c r="B45" s="9" t="s">
        <v>66</v>
      </c>
      <c r="C45" s="10" t="s">
        <v>49</v>
      </c>
      <c r="D45" s="10" t="s">
        <v>13</v>
      </c>
      <c r="E45" s="10" t="s">
        <v>26</v>
      </c>
      <c r="F45" s="11">
        <v>0.67800000000000005</v>
      </c>
      <c r="G45" s="12" t="s">
        <v>148</v>
      </c>
      <c r="H45" s="7" t="s">
        <v>134</v>
      </c>
    </row>
    <row r="46" spans="1:8" s="13" customFormat="1" x14ac:dyDescent="0.2">
      <c r="A46" s="8">
        <v>39</v>
      </c>
      <c r="B46" s="9" t="s">
        <v>67</v>
      </c>
      <c r="C46" s="10" t="s">
        <v>49</v>
      </c>
      <c r="D46" s="10" t="s">
        <v>13</v>
      </c>
      <c r="E46" s="10" t="s">
        <v>26</v>
      </c>
      <c r="F46" s="11">
        <v>0.23300000000000001</v>
      </c>
      <c r="G46" s="12" t="s">
        <v>148</v>
      </c>
      <c r="H46" s="7" t="s">
        <v>134</v>
      </c>
    </row>
    <row r="47" spans="1:8" s="13" customFormat="1" x14ac:dyDescent="0.2">
      <c r="A47" s="8">
        <v>40</v>
      </c>
      <c r="B47" s="9" t="s">
        <v>66</v>
      </c>
      <c r="C47" s="10" t="s">
        <v>49</v>
      </c>
      <c r="D47" s="10" t="s">
        <v>13</v>
      </c>
      <c r="E47" s="10" t="s">
        <v>26</v>
      </c>
      <c r="F47" s="11">
        <v>3.4000000000000002E-2</v>
      </c>
      <c r="G47" s="12" t="s">
        <v>148</v>
      </c>
      <c r="H47" s="7" t="s">
        <v>134</v>
      </c>
    </row>
    <row r="48" spans="1:8" s="13" customFormat="1" x14ac:dyDescent="0.2">
      <c r="A48" s="8">
        <v>41</v>
      </c>
      <c r="B48" s="9" t="s">
        <v>68</v>
      </c>
      <c r="C48" s="10" t="s">
        <v>49</v>
      </c>
      <c r="D48" s="10" t="s">
        <v>13</v>
      </c>
      <c r="E48" s="10" t="s">
        <v>26</v>
      </c>
      <c r="F48" s="11">
        <v>4.3999999999999997E-2</v>
      </c>
      <c r="G48" s="12" t="s">
        <v>148</v>
      </c>
      <c r="H48" s="7" t="s">
        <v>134</v>
      </c>
    </row>
    <row r="49" spans="1:8" s="13" customFormat="1" x14ac:dyDescent="0.2">
      <c r="A49" s="8">
        <v>42</v>
      </c>
      <c r="B49" s="9" t="s">
        <v>22</v>
      </c>
      <c r="C49" s="10" t="s">
        <v>29</v>
      </c>
      <c r="D49" s="10" t="s">
        <v>30</v>
      </c>
      <c r="E49" s="10" t="s">
        <v>26</v>
      </c>
      <c r="F49" s="11">
        <v>0.41270000000000001</v>
      </c>
      <c r="G49" s="12" t="s">
        <v>160</v>
      </c>
      <c r="H49" s="7" t="s">
        <v>160</v>
      </c>
    </row>
    <row r="50" spans="1:8" s="13" customFormat="1" x14ac:dyDescent="0.2">
      <c r="A50" s="8">
        <v>43</v>
      </c>
      <c r="B50" s="9" t="s">
        <v>23</v>
      </c>
      <c r="C50" s="10" t="s">
        <v>29</v>
      </c>
      <c r="D50" s="10" t="s">
        <v>30</v>
      </c>
      <c r="E50" s="10" t="s">
        <v>26</v>
      </c>
      <c r="F50" s="11">
        <v>0.49399999999999999</v>
      </c>
      <c r="G50" s="12" t="s">
        <v>160</v>
      </c>
      <c r="H50" s="7" t="s">
        <v>160</v>
      </c>
    </row>
    <row r="51" spans="1:8" s="13" customFormat="1" x14ac:dyDescent="0.2">
      <c r="A51" s="8">
        <v>44</v>
      </c>
      <c r="B51" s="9" t="s">
        <v>37</v>
      </c>
      <c r="C51" s="10" t="s">
        <v>29</v>
      </c>
      <c r="D51" s="10" t="s">
        <v>30</v>
      </c>
      <c r="E51" s="10" t="s">
        <v>26</v>
      </c>
      <c r="F51" s="11">
        <v>1.24</v>
      </c>
      <c r="G51" s="12" t="s">
        <v>140</v>
      </c>
      <c r="H51" s="7" t="s">
        <v>160</v>
      </c>
    </row>
    <row r="52" spans="1:8" s="13" customFormat="1" x14ac:dyDescent="0.2">
      <c r="A52" s="8">
        <v>45</v>
      </c>
      <c r="B52" s="9" t="s">
        <v>38</v>
      </c>
      <c r="C52" s="10" t="s">
        <v>29</v>
      </c>
      <c r="D52" s="10" t="s">
        <v>30</v>
      </c>
      <c r="E52" s="10" t="s">
        <v>26</v>
      </c>
      <c r="F52" s="11">
        <v>0.497</v>
      </c>
      <c r="G52" s="12" t="s">
        <v>141</v>
      </c>
      <c r="H52" s="7" t="s">
        <v>160</v>
      </c>
    </row>
    <row r="53" spans="1:8" s="13" customFormat="1" x14ac:dyDescent="0.2">
      <c r="A53" s="8">
        <v>46</v>
      </c>
      <c r="B53" s="9" t="s">
        <v>81</v>
      </c>
      <c r="C53" s="10" t="s">
        <v>29</v>
      </c>
      <c r="D53" s="10" t="s">
        <v>30</v>
      </c>
      <c r="E53" s="10" t="s">
        <v>26</v>
      </c>
      <c r="F53" s="11">
        <v>0.51429999999999998</v>
      </c>
      <c r="G53" s="12" t="s">
        <v>160</v>
      </c>
      <c r="H53" s="7" t="s">
        <v>160</v>
      </c>
    </row>
    <row r="54" spans="1:8" s="13" customFormat="1" x14ac:dyDescent="0.2">
      <c r="A54" s="8">
        <v>47</v>
      </c>
      <c r="B54" s="9" t="s">
        <v>82</v>
      </c>
      <c r="C54" s="10" t="s">
        <v>29</v>
      </c>
      <c r="D54" s="10" t="s">
        <v>30</v>
      </c>
      <c r="E54" s="10" t="s">
        <v>26</v>
      </c>
      <c r="F54" s="11">
        <v>0.3543</v>
      </c>
      <c r="G54" s="12" t="s">
        <v>160</v>
      </c>
      <c r="H54" s="7" t="s">
        <v>160</v>
      </c>
    </row>
    <row r="55" spans="1:8" s="13" customFormat="1" x14ac:dyDescent="0.2">
      <c r="A55" s="8">
        <v>48</v>
      </c>
      <c r="B55" s="9" t="s">
        <v>164</v>
      </c>
      <c r="C55" s="10" t="s">
        <v>17</v>
      </c>
      <c r="D55" s="10" t="s">
        <v>16</v>
      </c>
      <c r="E55" s="10" t="s">
        <v>26</v>
      </c>
      <c r="F55" s="11">
        <v>0.499</v>
      </c>
      <c r="G55" s="12" t="s">
        <v>136</v>
      </c>
      <c r="H55" s="7" t="s">
        <v>136</v>
      </c>
    </row>
    <row r="56" spans="1:8" s="13" customFormat="1" x14ac:dyDescent="0.2">
      <c r="A56" s="8">
        <v>49</v>
      </c>
      <c r="B56" s="9" t="s">
        <v>165</v>
      </c>
      <c r="C56" s="10" t="s">
        <v>17</v>
      </c>
      <c r="D56" s="10" t="s">
        <v>16</v>
      </c>
      <c r="E56" s="10" t="s">
        <v>26</v>
      </c>
      <c r="F56" s="11">
        <v>0.499</v>
      </c>
      <c r="G56" s="12" t="s">
        <v>136</v>
      </c>
      <c r="H56" s="7" t="s">
        <v>136</v>
      </c>
    </row>
    <row r="57" spans="1:8" s="13" customFormat="1" x14ac:dyDescent="0.2">
      <c r="A57" s="8">
        <v>50</v>
      </c>
      <c r="B57" s="9" t="s">
        <v>15</v>
      </c>
      <c r="C57" s="10" t="s">
        <v>11</v>
      </c>
      <c r="D57" s="10" t="s">
        <v>28</v>
      </c>
      <c r="E57" s="10" t="s">
        <v>26</v>
      </c>
      <c r="F57" s="11">
        <v>0.48849999999999999</v>
      </c>
      <c r="G57" s="12" t="s">
        <v>133</v>
      </c>
      <c r="H57" s="7" t="s">
        <v>133</v>
      </c>
    </row>
    <row r="58" spans="1:8" s="13" customFormat="1" x14ac:dyDescent="0.2">
      <c r="A58" s="8">
        <v>51</v>
      </c>
      <c r="B58" s="9" t="s">
        <v>36</v>
      </c>
      <c r="C58" s="10" t="s">
        <v>53</v>
      </c>
      <c r="D58" s="10" t="s">
        <v>28</v>
      </c>
      <c r="E58" s="10" t="s">
        <v>26</v>
      </c>
      <c r="F58" s="11">
        <v>1.4970000000000001</v>
      </c>
      <c r="G58" s="12" t="s">
        <v>139</v>
      </c>
      <c r="H58" s="7" t="s">
        <v>133</v>
      </c>
    </row>
    <row r="59" spans="1:8" s="13" customFormat="1" x14ac:dyDescent="0.2">
      <c r="A59" s="8">
        <v>52</v>
      </c>
      <c r="B59" s="9" t="s">
        <v>83</v>
      </c>
      <c r="C59" s="10" t="s">
        <v>53</v>
      </c>
      <c r="D59" s="10" t="s">
        <v>28</v>
      </c>
      <c r="E59" s="10" t="s">
        <v>26</v>
      </c>
      <c r="F59" s="11">
        <v>0.3</v>
      </c>
      <c r="G59" s="12" t="s">
        <v>133</v>
      </c>
      <c r="H59" s="7" t="s">
        <v>133</v>
      </c>
    </row>
    <row r="60" spans="1:8" s="13" customFormat="1" x14ac:dyDescent="0.2">
      <c r="A60" s="8">
        <v>53</v>
      </c>
      <c r="B60" s="9" t="s">
        <v>84</v>
      </c>
      <c r="C60" s="10" t="s">
        <v>95</v>
      </c>
      <c r="D60" s="10" t="s">
        <v>28</v>
      </c>
      <c r="E60" s="10" t="s">
        <v>26</v>
      </c>
      <c r="F60" s="11">
        <v>0.49</v>
      </c>
      <c r="G60" s="12" t="s">
        <v>133</v>
      </c>
      <c r="H60" s="7" t="s">
        <v>133</v>
      </c>
    </row>
    <row r="61" spans="1:8" s="13" customFormat="1" x14ac:dyDescent="0.2">
      <c r="A61" s="8">
        <v>54</v>
      </c>
      <c r="B61" s="9" t="s">
        <v>85</v>
      </c>
      <c r="C61" s="10" t="s">
        <v>53</v>
      </c>
      <c r="D61" s="10" t="s">
        <v>28</v>
      </c>
      <c r="E61" s="10" t="s">
        <v>26</v>
      </c>
      <c r="F61" s="11">
        <v>0.47899999999999998</v>
      </c>
      <c r="G61" s="12" t="s">
        <v>133</v>
      </c>
      <c r="H61" s="7" t="s">
        <v>133</v>
      </c>
    </row>
    <row r="62" spans="1:8" s="13" customFormat="1" x14ac:dyDescent="0.2">
      <c r="A62" s="8">
        <v>55</v>
      </c>
      <c r="B62" s="9" t="s">
        <v>86</v>
      </c>
      <c r="C62" s="10" t="s">
        <v>53</v>
      </c>
      <c r="D62" s="10" t="s">
        <v>28</v>
      </c>
      <c r="E62" s="10" t="s">
        <v>26</v>
      </c>
      <c r="F62" s="11">
        <v>0.30599999999999999</v>
      </c>
      <c r="G62" s="12" t="s">
        <v>133</v>
      </c>
      <c r="H62" s="7" t="s">
        <v>133</v>
      </c>
    </row>
    <row r="63" spans="1:8" s="13" customFormat="1" x14ac:dyDescent="0.2">
      <c r="A63" s="8">
        <v>56</v>
      </c>
      <c r="B63" s="9" t="s">
        <v>87</v>
      </c>
      <c r="C63" s="10" t="s">
        <v>53</v>
      </c>
      <c r="D63" s="10" t="s">
        <v>28</v>
      </c>
      <c r="E63" s="10" t="s">
        <v>26</v>
      </c>
      <c r="F63" s="11">
        <v>0.15</v>
      </c>
      <c r="G63" s="12" t="s">
        <v>133</v>
      </c>
      <c r="H63" s="7" t="s">
        <v>133</v>
      </c>
    </row>
    <row r="64" spans="1:8" s="13" customFormat="1" x14ac:dyDescent="0.2">
      <c r="A64" s="8">
        <v>57</v>
      </c>
      <c r="B64" s="9" t="s">
        <v>88</v>
      </c>
      <c r="C64" s="10" t="s">
        <v>53</v>
      </c>
      <c r="D64" s="10" t="s">
        <v>28</v>
      </c>
      <c r="E64" s="10" t="s">
        <v>26</v>
      </c>
      <c r="F64" s="11">
        <v>0.39700000000000002</v>
      </c>
      <c r="G64" s="12" t="s">
        <v>133</v>
      </c>
      <c r="H64" s="7" t="s">
        <v>133</v>
      </c>
    </row>
    <row r="65" spans="1:8" s="13" customFormat="1" x14ac:dyDescent="0.2">
      <c r="A65" s="8">
        <v>58</v>
      </c>
      <c r="B65" s="9" t="s">
        <v>89</v>
      </c>
      <c r="C65" s="10" t="s">
        <v>96</v>
      </c>
      <c r="D65" s="10" t="s">
        <v>28</v>
      </c>
      <c r="E65" s="10" t="s">
        <v>26</v>
      </c>
      <c r="F65" s="11">
        <v>0.3</v>
      </c>
      <c r="G65" s="12" t="s">
        <v>133</v>
      </c>
      <c r="H65" s="7" t="s">
        <v>133</v>
      </c>
    </row>
    <row r="66" spans="1:8" s="13" customFormat="1" x14ac:dyDescent="0.2">
      <c r="A66" s="8">
        <v>59</v>
      </c>
      <c r="B66" s="9" t="s">
        <v>89</v>
      </c>
      <c r="C66" s="10" t="s">
        <v>96</v>
      </c>
      <c r="D66" s="10" t="s">
        <v>28</v>
      </c>
      <c r="E66" s="10" t="s">
        <v>26</v>
      </c>
      <c r="F66" s="11">
        <v>0.3</v>
      </c>
      <c r="G66" s="12" t="s">
        <v>133</v>
      </c>
      <c r="H66" s="7" t="s">
        <v>133</v>
      </c>
    </row>
    <row r="67" spans="1:8" s="13" customFormat="1" x14ac:dyDescent="0.2">
      <c r="A67" s="8">
        <v>60</v>
      </c>
      <c r="B67" s="9" t="s">
        <v>90</v>
      </c>
      <c r="C67" s="10" t="s">
        <v>96</v>
      </c>
      <c r="D67" s="10" t="s">
        <v>28</v>
      </c>
      <c r="E67" s="10" t="s">
        <v>26</v>
      </c>
      <c r="F67" s="11">
        <v>0.34200000000000003</v>
      </c>
      <c r="G67" s="12" t="s">
        <v>133</v>
      </c>
      <c r="H67" s="7" t="s">
        <v>133</v>
      </c>
    </row>
    <row r="68" spans="1:8" s="13" customFormat="1" x14ac:dyDescent="0.2">
      <c r="A68" s="8">
        <v>61</v>
      </c>
      <c r="B68" s="9" t="s">
        <v>91</v>
      </c>
      <c r="C68" s="10" t="s">
        <v>96</v>
      </c>
      <c r="D68" s="10" t="s">
        <v>28</v>
      </c>
      <c r="E68" s="10" t="s">
        <v>26</v>
      </c>
      <c r="F68" s="11">
        <v>0.46779999999999999</v>
      </c>
      <c r="G68" s="12" t="s">
        <v>133</v>
      </c>
      <c r="H68" s="7" t="s">
        <v>133</v>
      </c>
    </row>
    <row r="69" spans="1:8" s="13" customFormat="1" x14ac:dyDescent="0.2">
      <c r="A69" s="8">
        <v>62</v>
      </c>
      <c r="B69" s="9" t="s">
        <v>92</v>
      </c>
      <c r="C69" s="10" t="s">
        <v>96</v>
      </c>
      <c r="D69" s="10" t="s">
        <v>28</v>
      </c>
      <c r="E69" s="10" t="s">
        <v>26</v>
      </c>
      <c r="F69" s="11">
        <v>0.499</v>
      </c>
      <c r="G69" s="12" t="s">
        <v>133</v>
      </c>
      <c r="H69" s="7" t="s">
        <v>133</v>
      </c>
    </row>
    <row r="70" spans="1:8" s="13" customFormat="1" x14ac:dyDescent="0.2">
      <c r="A70" s="8">
        <v>63</v>
      </c>
      <c r="B70" s="9" t="s">
        <v>93</v>
      </c>
      <c r="C70" s="10" t="s">
        <v>96</v>
      </c>
      <c r="D70" s="10" t="s">
        <v>28</v>
      </c>
      <c r="E70" s="10" t="s">
        <v>26</v>
      </c>
      <c r="F70" s="11">
        <v>0.499</v>
      </c>
      <c r="G70" s="12" t="s">
        <v>133</v>
      </c>
      <c r="H70" s="7" t="s">
        <v>133</v>
      </c>
    </row>
    <row r="71" spans="1:8" s="13" customFormat="1" x14ac:dyDescent="0.2">
      <c r="A71" s="8">
        <v>64</v>
      </c>
      <c r="B71" s="9" t="s">
        <v>94</v>
      </c>
      <c r="C71" s="10" t="s">
        <v>95</v>
      </c>
      <c r="D71" s="10" t="s">
        <v>28</v>
      </c>
      <c r="E71" s="10" t="s">
        <v>26</v>
      </c>
      <c r="F71" s="11">
        <v>0.23319999999999999</v>
      </c>
      <c r="G71" s="12" t="s">
        <v>133</v>
      </c>
      <c r="H71" s="7" t="s">
        <v>133</v>
      </c>
    </row>
    <row r="72" spans="1:8" s="13" customFormat="1" x14ac:dyDescent="0.2">
      <c r="A72" s="8">
        <v>65</v>
      </c>
      <c r="B72" s="9" t="s">
        <v>97</v>
      </c>
      <c r="C72" s="10" t="s">
        <v>11</v>
      </c>
      <c r="D72" s="10" t="s">
        <v>28</v>
      </c>
      <c r="E72" s="10" t="s">
        <v>26</v>
      </c>
      <c r="F72" s="11">
        <v>0.4778</v>
      </c>
      <c r="G72" s="12" t="s">
        <v>133</v>
      </c>
      <c r="H72" s="7" t="s">
        <v>133</v>
      </c>
    </row>
    <row r="73" spans="1:8" s="13" customFormat="1" x14ac:dyDescent="0.2">
      <c r="A73" s="8">
        <v>66</v>
      </c>
      <c r="B73" s="9" t="s">
        <v>98</v>
      </c>
      <c r="C73" s="10" t="s">
        <v>95</v>
      </c>
      <c r="D73" s="10" t="s">
        <v>28</v>
      </c>
      <c r="E73" s="10" t="s">
        <v>26</v>
      </c>
      <c r="F73" s="11">
        <v>0.23319999999999999</v>
      </c>
      <c r="G73" s="12" t="s">
        <v>133</v>
      </c>
      <c r="H73" s="7" t="s">
        <v>133</v>
      </c>
    </row>
    <row r="74" spans="1:8" s="13" customFormat="1" x14ac:dyDescent="0.2">
      <c r="A74" s="8">
        <v>67</v>
      </c>
      <c r="B74" s="9" t="s">
        <v>97</v>
      </c>
      <c r="C74" s="10" t="s">
        <v>11</v>
      </c>
      <c r="D74" s="10" t="s">
        <v>28</v>
      </c>
      <c r="E74" s="10" t="s">
        <v>26</v>
      </c>
      <c r="F74" s="11">
        <v>0.49680000000000002</v>
      </c>
      <c r="G74" s="12" t="s">
        <v>133</v>
      </c>
      <c r="H74" s="7" t="s">
        <v>133</v>
      </c>
    </row>
    <row r="75" spans="1:8" s="13" customFormat="1" x14ac:dyDescent="0.2">
      <c r="A75" s="8">
        <v>68</v>
      </c>
      <c r="B75" s="9" t="s">
        <v>99</v>
      </c>
      <c r="C75" s="10" t="s">
        <v>95</v>
      </c>
      <c r="D75" s="10" t="s">
        <v>28</v>
      </c>
      <c r="E75" s="10" t="s">
        <v>26</v>
      </c>
      <c r="F75" s="11">
        <v>0.23319999999999999</v>
      </c>
      <c r="G75" s="12" t="s">
        <v>133</v>
      </c>
      <c r="H75" s="7" t="s">
        <v>133</v>
      </c>
    </row>
    <row r="76" spans="1:8" s="13" customFormat="1" x14ac:dyDescent="0.2">
      <c r="A76" s="8">
        <v>69</v>
      </c>
      <c r="B76" s="9" t="s">
        <v>100</v>
      </c>
      <c r="C76" s="10" t="s">
        <v>11</v>
      </c>
      <c r="D76" s="10" t="s">
        <v>28</v>
      </c>
      <c r="E76" s="10" t="s">
        <v>26</v>
      </c>
      <c r="F76" s="11">
        <v>0.497</v>
      </c>
      <c r="G76" s="12" t="s">
        <v>133</v>
      </c>
      <c r="H76" s="7" t="s">
        <v>133</v>
      </c>
    </row>
    <row r="77" spans="1:8" s="13" customFormat="1" x14ac:dyDescent="0.2">
      <c r="A77" s="8">
        <v>70</v>
      </c>
      <c r="B77" s="9" t="s">
        <v>101</v>
      </c>
      <c r="C77" s="10" t="s">
        <v>95</v>
      </c>
      <c r="D77" s="10" t="s">
        <v>28</v>
      </c>
      <c r="E77" s="10" t="s">
        <v>26</v>
      </c>
      <c r="F77" s="11">
        <v>0.23319999999999999</v>
      </c>
      <c r="G77" s="12" t="s">
        <v>133</v>
      </c>
      <c r="H77" s="7" t="s">
        <v>133</v>
      </c>
    </row>
    <row r="78" spans="1:8" s="13" customFormat="1" x14ac:dyDescent="0.2">
      <c r="A78" s="8">
        <v>71</v>
      </c>
      <c r="B78" s="9" t="s">
        <v>102</v>
      </c>
      <c r="C78" s="10" t="s">
        <v>11</v>
      </c>
      <c r="D78" s="10" t="s">
        <v>28</v>
      </c>
      <c r="E78" s="10" t="s">
        <v>26</v>
      </c>
      <c r="F78" s="11">
        <v>0.49990000000000001</v>
      </c>
      <c r="G78" s="12" t="s">
        <v>133</v>
      </c>
      <c r="H78" s="7" t="s">
        <v>133</v>
      </c>
    </row>
    <row r="79" spans="1:8" s="13" customFormat="1" x14ac:dyDescent="0.2">
      <c r="A79" s="8">
        <v>72</v>
      </c>
      <c r="B79" s="9" t="s">
        <v>103</v>
      </c>
      <c r="C79" s="10" t="s">
        <v>11</v>
      </c>
      <c r="D79" s="10" t="s">
        <v>28</v>
      </c>
      <c r="E79" s="10" t="s">
        <v>26</v>
      </c>
      <c r="F79" s="11">
        <v>0.49519999999999997</v>
      </c>
      <c r="G79" s="12" t="s">
        <v>133</v>
      </c>
      <c r="H79" s="7" t="s">
        <v>133</v>
      </c>
    </row>
    <row r="80" spans="1:8" s="13" customFormat="1" x14ac:dyDescent="0.2">
      <c r="A80" s="8">
        <v>73</v>
      </c>
      <c r="B80" s="9" t="s">
        <v>104</v>
      </c>
      <c r="C80" s="10" t="s">
        <v>11</v>
      </c>
      <c r="D80" s="10" t="s">
        <v>28</v>
      </c>
      <c r="E80" s="10" t="s">
        <v>26</v>
      </c>
      <c r="F80" s="11">
        <v>0.498</v>
      </c>
      <c r="G80" s="12" t="s">
        <v>133</v>
      </c>
      <c r="H80" s="7" t="s">
        <v>133</v>
      </c>
    </row>
    <row r="81" spans="1:8" s="13" customFormat="1" x14ac:dyDescent="0.2">
      <c r="A81" s="8">
        <v>74</v>
      </c>
      <c r="B81" s="9" t="s">
        <v>105</v>
      </c>
      <c r="C81" s="10" t="s">
        <v>11</v>
      </c>
      <c r="D81" s="10" t="s">
        <v>28</v>
      </c>
      <c r="E81" s="10" t="s">
        <v>26</v>
      </c>
      <c r="F81" s="11">
        <v>0.49930000000000002</v>
      </c>
      <c r="G81" s="12" t="s">
        <v>133</v>
      </c>
      <c r="H81" s="7" t="s">
        <v>133</v>
      </c>
    </row>
    <row r="82" spans="1:8" s="13" customFormat="1" x14ac:dyDescent="0.2">
      <c r="A82" s="8">
        <v>75</v>
      </c>
      <c r="B82" s="9" t="s">
        <v>106</v>
      </c>
      <c r="C82" s="10" t="s">
        <v>95</v>
      </c>
      <c r="D82" s="10" t="s">
        <v>28</v>
      </c>
      <c r="E82" s="10" t="s">
        <v>26</v>
      </c>
      <c r="F82" s="11">
        <v>0.45</v>
      </c>
      <c r="G82" s="12" t="s">
        <v>133</v>
      </c>
      <c r="H82" s="7" t="s">
        <v>133</v>
      </c>
    </row>
    <row r="83" spans="1:8" s="13" customFormat="1" x14ac:dyDescent="0.2">
      <c r="A83" s="8">
        <v>76</v>
      </c>
      <c r="B83" s="9" t="s">
        <v>31</v>
      </c>
      <c r="C83" s="10" t="s">
        <v>48</v>
      </c>
      <c r="D83" s="10" t="s">
        <v>10</v>
      </c>
      <c r="E83" s="10" t="s">
        <v>26</v>
      </c>
      <c r="F83" s="11">
        <v>0.43149999999999999</v>
      </c>
      <c r="G83" s="12" t="s">
        <v>137</v>
      </c>
      <c r="H83" s="7" t="s">
        <v>137</v>
      </c>
    </row>
    <row r="84" spans="1:8" s="13" customFormat="1" x14ac:dyDescent="0.2">
      <c r="A84" s="8">
        <v>77</v>
      </c>
      <c r="B84" s="9" t="s">
        <v>32</v>
      </c>
      <c r="C84" s="10" t="s">
        <v>49</v>
      </c>
      <c r="D84" s="10" t="s">
        <v>13</v>
      </c>
      <c r="E84" s="10" t="s">
        <v>26</v>
      </c>
      <c r="F84" s="11">
        <v>0.34920000000000001</v>
      </c>
      <c r="G84" s="12" t="s">
        <v>137</v>
      </c>
      <c r="H84" s="7" t="s">
        <v>137</v>
      </c>
    </row>
    <row r="85" spans="1:8" s="13" customFormat="1" x14ac:dyDescent="0.2">
      <c r="A85" s="8">
        <v>78</v>
      </c>
      <c r="B85" s="9" t="s">
        <v>34</v>
      </c>
      <c r="C85" s="10" t="s">
        <v>52</v>
      </c>
      <c r="D85" s="10" t="s">
        <v>13</v>
      </c>
      <c r="E85" s="10" t="s">
        <v>26</v>
      </c>
      <c r="F85" s="11">
        <v>0.48349999999999999</v>
      </c>
      <c r="G85" s="12" t="s">
        <v>137</v>
      </c>
      <c r="H85" s="7" t="s">
        <v>137</v>
      </c>
    </row>
    <row r="86" spans="1:8" s="13" customFormat="1" x14ac:dyDescent="0.2">
      <c r="A86" s="8">
        <v>79</v>
      </c>
      <c r="B86" s="9" t="s">
        <v>107</v>
      </c>
      <c r="C86" s="10" t="s">
        <v>108</v>
      </c>
      <c r="D86" s="10" t="s">
        <v>78</v>
      </c>
      <c r="E86" s="10" t="s">
        <v>26</v>
      </c>
      <c r="F86" s="11">
        <v>0.48099999999999998</v>
      </c>
      <c r="G86" s="12" t="s">
        <v>137</v>
      </c>
      <c r="H86" s="7" t="s">
        <v>137</v>
      </c>
    </row>
    <row r="87" spans="1:8" s="13" customFormat="1" x14ac:dyDescent="0.2">
      <c r="A87" s="8">
        <v>80</v>
      </c>
      <c r="B87" s="9" t="s">
        <v>34</v>
      </c>
      <c r="C87" s="10" t="s">
        <v>52</v>
      </c>
      <c r="D87" s="10" t="s">
        <v>13</v>
      </c>
      <c r="E87" s="10" t="s">
        <v>26</v>
      </c>
      <c r="F87" s="11">
        <v>0.4914</v>
      </c>
      <c r="G87" s="12" t="s">
        <v>137</v>
      </c>
      <c r="H87" s="7" t="s">
        <v>137</v>
      </c>
    </row>
    <row r="88" spans="1:8" s="13" customFormat="1" x14ac:dyDescent="0.2">
      <c r="A88" s="8">
        <v>81</v>
      </c>
      <c r="B88" s="9" t="s">
        <v>33</v>
      </c>
      <c r="C88" s="10" t="s">
        <v>50</v>
      </c>
      <c r="D88" s="10" t="s">
        <v>51</v>
      </c>
      <c r="E88" s="10" t="s">
        <v>26</v>
      </c>
      <c r="F88" s="11">
        <v>0.4128</v>
      </c>
      <c r="G88" s="12" t="s">
        <v>130</v>
      </c>
      <c r="H88" s="7" t="s">
        <v>130</v>
      </c>
    </row>
    <row r="89" spans="1:8" s="13" customFormat="1" ht="34.5" x14ac:dyDescent="0.2">
      <c r="A89" s="8">
        <v>82</v>
      </c>
      <c r="B89" s="9" t="s">
        <v>172</v>
      </c>
      <c r="C89" s="10" t="s">
        <v>50</v>
      </c>
      <c r="D89" s="10" t="s">
        <v>51</v>
      </c>
      <c r="E89" s="10" t="s">
        <v>26</v>
      </c>
      <c r="F89" s="11">
        <v>0.4042</v>
      </c>
      <c r="G89" s="12" t="s">
        <v>130</v>
      </c>
      <c r="H89" s="7" t="s">
        <v>130</v>
      </c>
    </row>
    <row r="90" spans="1:8" s="13" customFormat="1" ht="34.5" x14ac:dyDescent="0.2">
      <c r="A90" s="8">
        <v>83</v>
      </c>
      <c r="B90" s="9" t="s">
        <v>109</v>
      </c>
      <c r="C90" s="10" t="s">
        <v>50</v>
      </c>
      <c r="D90" s="10" t="s">
        <v>51</v>
      </c>
      <c r="E90" s="10" t="s">
        <v>26</v>
      </c>
      <c r="F90" s="11">
        <v>0.4128</v>
      </c>
      <c r="G90" s="12" t="s">
        <v>130</v>
      </c>
      <c r="H90" s="7" t="s">
        <v>130</v>
      </c>
    </row>
    <row r="91" spans="1:8" s="13" customFormat="1" x14ac:dyDescent="0.2">
      <c r="A91" s="8">
        <v>84</v>
      </c>
      <c r="B91" s="9" t="s">
        <v>110</v>
      </c>
      <c r="C91" s="10" t="s">
        <v>124</v>
      </c>
      <c r="D91" s="10" t="s">
        <v>125</v>
      </c>
      <c r="E91" s="10" t="s">
        <v>26</v>
      </c>
      <c r="F91" s="11">
        <v>0.30299999999999999</v>
      </c>
      <c r="G91" s="12" t="s">
        <v>130</v>
      </c>
      <c r="H91" s="7" t="s">
        <v>130</v>
      </c>
    </row>
    <row r="92" spans="1:8" s="13" customFormat="1" x14ac:dyDescent="0.2">
      <c r="A92" s="8">
        <v>85</v>
      </c>
      <c r="B92" s="9" t="s">
        <v>111</v>
      </c>
      <c r="C92" s="10" t="s">
        <v>124</v>
      </c>
      <c r="D92" s="10" t="s">
        <v>125</v>
      </c>
      <c r="E92" s="10" t="s">
        <v>26</v>
      </c>
      <c r="F92" s="11">
        <v>0.31</v>
      </c>
      <c r="G92" s="12" t="s">
        <v>130</v>
      </c>
      <c r="H92" s="7" t="s">
        <v>130</v>
      </c>
    </row>
    <row r="93" spans="1:8" s="13" customFormat="1" ht="34.5" x14ac:dyDescent="0.2">
      <c r="A93" s="8">
        <v>86</v>
      </c>
      <c r="B93" s="9" t="s">
        <v>112</v>
      </c>
      <c r="C93" s="10" t="s">
        <v>126</v>
      </c>
      <c r="D93" s="10" t="s">
        <v>125</v>
      </c>
      <c r="E93" s="10" t="s">
        <v>26</v>
      </c>
      <c r="F93" s="11">
        <v>0.435</v>
      </c>
      <c r="G93" s="12" t="s">
        <v>130</v>
      </c>
      <c r="H93" s="7" t="s">
        <v>130</v>
      </c>
    </row>
    <row r="94" spans="1:8" s="13" customFormat="1" x14ac:dyDescent="0.2">
      <c r="A94" s="8">
        <v>87</v>
      </c>
      <c r="B94" s="9" t="s">
        <v>113</v>
      </c>
      <c r="C94" s="10" t="s">
        <v>126</v>
      </c>
      <c r="D94" s="10" t="s">
        <v>125</v>
      </c>
      <c r="E94" s="10" t="s">
        <v>26</v>
      </c>
      <c r="F94" s="11">
        <v>0.20880000000000001</v>
      </c>
      <c r="G94" s="12" t="s">
        <v>130</v>
      </c>
      <c r="H94" s="7" t="s">
        <v>130</v>
      </c>
    </row>
    <row r="95" spans="1:8" s="13" customFormat="1" ht="34.5" x14ac:dyDescent="0.2">
      <c r="A95" s="8">
        <v>88</v>
      </c>
      <c r="B95" s="9" t="s">
        <v>114</v>
      </c>
      <c r="C95" s="10" t="s">
        <v>30</v>
      </c>
      <c r="D95" s="10" t="s">
        <v>30</v>
      </c>
      <c r="E95" s="10" t="s">
        <v>26</v>
      </c>
      <c r="F95" s="11">
        <v>0.49880000000000002</v>
      </c>
      <c r="G95" s="12" t="s">
        <v>130</v>
      </c>
      <c r="H95" s="7" t="s">
        <v>130</v>
      </c>
    </row>
    <row r="96" spans="1:8" s="13" customFormat="1" x14ac:dyDescent="0.2">
      <c r="A96" s="8">
        <v>89</v>
      </c>
      <c r="B96" s="9" t="s">
        <v>115</v>
      </c>
      <c r="C96" s="10" t="s">
        <v>29</v>
      </c>
      <c r="D96" s="10" t="s">
        <v>30</v>
      </c>
      <c r="E96" s="10" t="s">
        <v>26</v>
      </c>
      <c r="F96" s="11">
        <v>0.3654</v>
      </c>
      <c r="G96" s="12" t="s">
        <v>130</v>
      </c>
      <c r="H96" s="7" t="s">
        <v>130</v>
      </c>
    </row>
    <row r="97" spans="1:8" s="13" customFormat="1" x14ac:dyDescent="0.2">
      <c r="A97" s="8">
        <v>90</v>
      </c>
      <c r="B97" s="9" t="s">
        <v>116</v>
      </c>
      <c r="C97" s="10" t="s">
        <v>29</v>
      </c>
      <c r="D97" s="10" t="s">
        <v>30</v>
      </c>
      <c r="E97" s="10" t="s">
        <v>26</v>
      </c>
      <c r="F97" s="11">
        <v>0.26100000000000001</v>
      </c>
      <c r="G97" s="12" t="s">
        <v>130</v>
      </c>
      <c r="H97" s="7" t="s">
        <v>130</v>
      </c>
    </row>
    <row r="98" spans="1:8" s="13" customFormat="1" ht="34.5" x14ac:dyDescent="0.2">
      <c r="A98" s="8">
        <v>91</v>
      </c>
      <c r="B98" s="9" t="s">
        <v>117</v>
      </c>
      <c r="C98" s="10" t="s">
        <v>14</v>
      </c>
      <c r="D98" s="10" t="s">
        <v>78</v>
      </c>
      <c r="E98" s="10" t="s">
        <v>26</v>
      </c>
      <c r="F98" s="11">
        <v>0.1479</v>
      </c>
      <c r="G98" s="12" t="s">
        <v>130</v>
      </c>
      <c r="H98" s="7" t="s">
        <v>130</v>
      </c>
    </row>
    <row r="99" spans="1:8" s="13" customFormat="1" ht="34.5" x14ac:dyDescent="0.2">
      <c r="A99" s="8">
        <v>92</v>
      </c>
      <c r="B99" s="9" t="s">
        <v>118</v>
      </c>
      <c r="C99" s="10" t="s">
        <v>14</v>
      </c>
      <c r="D99" s="10" t="s">
        <v>78</v>
      </c>
      <c r="E99" s="10" t="s">
        <v>26</v>
      </c>
      <c r="F99" s="11">
        <v>0.14499999999999999</v>
      </c>
      <c r="G99" s="12" t="s">
        <v>130</v>
      </c>
      <c r="H99" s="7" t="s">
        <v>130</v>
      </c>
    </row>
    <row r="100" spans="1:8" s="13" customFormat="1" ht="34.5" x14ac:dyDescent="0.2">
      <c r="A100" s="8">
        <v>93</v>
      </c>
      <c r="B100" s="9" t="s">
        <v>119</v>
      </c>
      <c r="C100" s="10" t="s">
        <v>127</v>
      </c>
      <c r="D100" s="10" t="s">
        <v>30</v>
      </c>
      <c r="E100" s="10" t="s">
        <v>26</v>
      </c>
      <c r="F100" s="11">
        <v>0.39900000000000002</v>
      </c>
      <c r="G100" s="12" t="s">
        <v>130</v>
      </c>
      <c r="H100" s="7" t="s">
        <v>130</v>
      </c>
    </row>
    <row r="101" spans="1:8" s="13" customFormat="1" x14ac:dyDescent="0.2">
      <c r="A101" s="8">
        <v>94</v>
      </c>
      <c r="B101" s="9" t="s">
        <v>120</v>
      </c>
      <c r="C101" s="10" t="s">
        <v>51</v>
      </c>
      <c r="D101" s="10" t="s">
        <v>51</v>
      </c>
      <c r="E101" s="10" t="s">
        <v>26</v>
      </c>
      <c r="F101" s="11">
        <v>0.25519999999999998</v>
      </c>
      <c r="G101" s="12" t="s">
        <v>130</v>
      </c>
      <c r="H101" s="7" t="s">
        <v>130</v>
      </c>
    </row>
    <row r="102" spans="1:8" s="13" customFormat="1" x14ac:dyDescent="0.2">
      <c r="A102" s="8">
        <v>95</v>
      </c>
      <c r="B102" s="9" t="s">
        <v>121</v>
      </c>
      <c r="C102" s="10" t="s">
        <v>51</v>
      </c>
      <c r="D102" s="10" t="s">
        <v>51</v>
      </c>
      <c r="E102" s="10" t="s">
        <v>26</v>
      </c>
      <c r="F102" s="11">
        <v>0.27839999999999998</v>
      </c>
      <c r="G102" s="12" t="s">
        <v>130</v>
      </c>
      <c r="H102" s="7" t="s">
        <v>130</v>
      </c>
    </row>
    <row r="103" spans="1:8" s="13" customFormat="1" x14ac:dyDescent="0.2">
      <c r="A103" s="8">
        <v>96</v>
      </c>
      <c r="B103" s="9" t="s">
        <v>122</v>
      </c>
      <c r="C103" s="10" t="s">
        <v>128</v>
      </c>
      <c r="D103" s="10" t="s">
        <v>78</v>
      </c>
      <c r="E103" s="10" t="s">
        <v>26</v>
      </c>
      <c r="F103" s="11">
        <v>0.435</v>
      </c>
      <c r="G103" s="12" t="s">
        <v>130</v>
      </c>
      <c r="H103" s="7" t="s">
        <v>130</v>
      </c>
    </row>
    <row r="104" spans="1:8" s="13" customFormat="1" ht="18" customHeight="1" x14ac:dyDescent="0.2">
      <c r="A104" s="8">
        <v>97</v>
      </c>
      <c r="B104" s="9" t="s">
        <v>123</v>
      </c>
      <c r="C104" s="10" t="s">
        <v>128</v>
      </c>
      <c r="D104" s="10" t="s">
        <v>78</v>
      </c>
      <c r="E104" s="10" t="s">
        <v>26</v>
      </c>
      <c r="F104" s="11">
        <v>0.20300000000000001</v>
      </c>
      <c r="G104" s="12" t="s">
        <v>130</v>
      </c>
      <c r="H104" s="7" t="s">
        <v>130</v>
      </c>
    </row>
  </sheetData>
  <autoFilter ref="G2:H104"/>
  <dataConsolidate/>
  <mergeCells count="11">
    <mergeCell ref="H2:H6"/>
    <mergeCell ref="A1:H1"/>
    <mergeCell ref="G2:G6"/>
    <mergeCell ref="A2:A6"/>
    <mergeCell ref="F2:F6"/>
    <mergeCell ref="A7:B7"/>
    <mergeCell ref="B2:B6"/>
    <mergeCell ref="C5:C6"/>
    <mergeCell ref="D5:D6"/>
    <mergeCell ref="E5:E6"/>
    <mergeCell ref="C2:E4"/>
  </mergeCells>
  <phoneticPr fontId="3" type="noConversion"/>
  <pageMargins left="0.31" right="0.26" top="0.36" bottom="0.35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งบหน้าหน่วยงาน</vt:lpstr>
      <vt:lpstr>บัญชีรวม</vt:lpstr>
      <vt:lpstr>บัญชีรวม!Print_Area</vt:lpstr>
      <vt:lpstr>บัญชีรวม!Print_Titles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ONWR-01</dc:creator>
  <cp:lastModifiedBy>HP</cp:lastModifiedBy>
  <cp:lastPrinted>2020-08-21T05:15:12Z</cp:lastPrinted>
  <dcterms:created xsi:type="dcterms:W3CDTF">2015-06-05T18:17:20Z</dcterms:created>
  <dcterms:modified xsi:type="dcterms:W3CDTF">2020-08-21T14:35:55Z</dcterms:modified>
</cp:coreProperties>
</file>